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teresitamunoz\Desktop\"/>
    </mc:Choice>
  </mc:AlternateContent>
  <xr:revisionPtr revIDLastSave="0" documentId="8_{57F807B2-8EDD-479C-B3A6-6F5866E2637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LANILLA DE RENDICION" sheetId="3" r:id="rId1"/>
    <sheet name="MATRIZ" sheetId="2" state="hidden" r:id="rId2"/>
  </sheets>
  <externalReferences>
    <externalReference r:id="rId3"/>
  </externalReferences>
  <definedNames>
    <definedName name="ACTIVIDAD">[1]Matriz!$A$56:$A$66</definedName>
    <definedName name="_xlnm.Print_Area" localSheetId="0">'PLANILLA DE RENDICION'!$A$1:$M$236</definedName>
    <definedName name="COF">MATRIZ!$A$100:$A$118</definedName>
    <definedName name="COFINANCIAMIENTO">[1]Matriz!$A$98:$A$116</definedName>
    <definedName name="DOC_TRIB">MATRIZ!$A$38:$A$53</definedName>
    <definedName name="DOCUMENTO">[1]Matriz!$A$37:$A$52</definedName>
    <definedName name="GASTO">[1]Matriz!$A$3:$A$24</definedName>
    <definedName name="GASTOS">MATRIZ!$A$3:$A$25</definedName>
    <definedName name="MODALIDAD">[1]Matriz!$A$27:$A$28</definedName>
    <definedName name="MONEDA">[1]Matriz!$A$32:$A$33</definedName>
    <definedName name="MONEDAS">MATRIZ!$A$33:$A$35</definedName>
    <definedName name="N°_ACT">MATRIZ!$A$77:$A$96</definedName>
    <definedName name="NUMERO">[1]Matriz!$A$75:$A$94</definedName>
    <definedName name="PERSONA">MATRIZ!$A$72:$A$73</definedName>
    <definedName name="TIPO_ACT">MATRIZ!$A$57:$A$68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3" l="1"/>
  <c r="K15" i="3"/>
  <c r="J16" i="3"/>
  <c r="K16" i="3"/>
  <c r="J17" i="3"/>
  <c r="K17" i="3"/>
  <c r="J18" i="3"/>
  <c r="K18" i="3"/>
  <c r="J19" i="3"/>
  <c r="K19" i="3"/>
  <c r="J20" i="3"/>
  <c r="K20" i="3"/>
  <c r="J21" i="3"/>
  <c r="K21" i="3"/>
  <c r="J22" i="3"/>
  <c r="K22" i="3"/>
  <c r="J23" i="3"/>
  <c r="K23" i="3"/>
  <c r="J24" i="3"/>
  <c r="K24" i="3"/>
  <c r="J25" i="3"/>
  <c r="K25" i="3"/>
  <c r="J26" i="3"/>
  <c r="K26" i="3"/>
  <c r="J27" i="3"/>
  <c r="K27" i="3"/>
  <c r="J28" i="3"/>
  <c r="K28" i="3"/>
  <c r="J29" i="3"/>
  <c r="K29" i="3"/>
  <c r="J30" i="3"/>
  <c r="K30" i="3"/>
  <c r="J31" i="3"/>
  <c r="K31" i="3"/>
  <c r="J32" i="3"/>
  <c r="K32" i="3"/>
  <c r="J33" i="3"/>
  <c r="K33" i="3"/>
  <c r="J34" i="3"/>
  <c r="K34" i="3"/>
  <c r="J35" i="3"/>
  <c r="K35" i="3"/>
  <c r="J36" i="3"/>
  <c r="K36" i="3"/>
  <c r="J37" i="3"/>
  <c r="K37" i="3"/>
  <c r="J38" i="3"/>
  <c r="K38" i="3"/>
  <c r="J39" i="3"/>
  <c r="K39" i="3"/>
  <c r="J40" i="3"/>
  <c r="K40" i="3"/>
  <c r="J41" i="3"/>
  <c r="K41" i="3"/>
  <c r="J42" i="3"/>
  <c r="K42" i="3"/>
  <c r="J43" i="3"/>
  <c r="K43" i="3"/>
  <c r="J44" i="3"/>
  <c r="K44" i="3"/>
  <c r="J45" i="3"/>
  <c r="K45" i="3"/>
  <c r="J46" i="3"/>
  <c r="K46" i="3"/>
  <c r="J47" i="3"/>
  <c r="K47" i="3"/>
  <c r="J48" i="3"/>
  <c r="K48" i="3"/>
  <c r="J49" i="3"/>
  <c r="K49" i="3"/>
  <c r="J50" i="3"/>
  <c r="K50" i="3"/>
  <c r="J51" i="3"/>
  <c r="K51" i="3"/>
  <c r="J52" i="3"/>
  <c r="K52" i="3"/>
  <c r="J53" i="3"/>
  <c r="K53" i="3"/>
  <c r="J54" i="3"/>
  <c r="K54" i="3"/>
  <c r="J55" i="3"/>
  <c r="K55" i="3"/>
  <c r="J56" i="3"/>
  <c r="K56" i="3"/>
  <c r="J57" i="3"/>
  <c r="K57" i="3"/>
  <c r="J58" i="3"/>
  <c r="K58" i="3"/>
  <c r="J59" i="3"/>
  <c r="K59" i="3"/>
  <c r="J60" i="3"/>
  <c r="K60" i="3"/>
  <c r="J61" i="3"/>
  <c r="K61" i="3"/>
  <c r="J62" i="3"/>
  <c r="K62" i="3"/>
  <c r="J63" i="3"/>
  <c r="K63" i="3"/>
  <c r="J64" i="3"/>
  <c r="K64" i="3"/>
  <c r="J65" i="3"/>
  <c r="K65" i="3"/>
  <c r="J66" i="3"/>
  <c r="K66" i="3"/>
  <c r="J67" i="3"/>
  <c r="K67" i="3"/>
  <c r="J68" i="3"/>
  <c r="K68" i="3"/>
  <c r="J69" i="3"/>
  <c r="K69" i="3"/>
  <c r="J70" i="3"/>
  <c r="K70" i="3"/>
  <c r="J71" i="3"/>
  <c r="K71" i="3"/>
  <c r="J72" i="3"/>
  <c r="K72" i="3"/>
  <c r="J73" i="3"/>
  <c r="K73" i="3"/>
  <c r="J74" i="3"/>
  <c r="K74" i="3"/>
  <c r="J75" i="3"/>
  <c r="K75" i="3"/>
  <c r="J76" i="3"/>
  <c r="K76" i="3"/>
  <c r="J77" i="3"/>
  <c r="K77" i="3"/>
  <c r="J78" i="3"/>
  <c r="K78" i="3"/>
  <c r="J79" i="3"/>
  <c r="K79" i="3"/>
  <c r="J80" i="3"/>
  <c r="K80" i="3"/>
  <c r="J81" i="3"/>
  <c r="K81" i="3"/>
  <c r="J82" i="3"/>
  <c r="K82" i="3"/>
  <c r="J83" i="3"/>
  <c r="K83" i="3"/>
  <c r="J84" i="3"/>
  <c r="K84" i="3"/>
  <c r="J85" i="3"/>
  <c r="K85" i="3"/>
  <c r="J86" i="3"/>
  <c r="K86" i="3"/>
  <c r="J87" i="3"/>
  <c r="K87" i="3"/>
  <c r="J88" i="3"/>
  <c r="K88" i="3"/>
  <c r="J89" i="3"/>
  <c r="K89" i="3"/>
  <c r="J90" i="3"/>
  <c r="K90" i="3"/>
  <c r="J91" i="3"/>
  <c r="K91" i="3"/>
  <c r="J92" i="3"/>
  <c r="K92" i="3"/>
  <c r="J93" i="3"/>
  <c r="K93" i="3"/>
  <c r="J94" i="3"/>
  <c r="K94" i="3"/>
  <c r="J95" i="3"/>
  <c r="K95" i="3"/>
  <c r="J96" i="3"/>
  <c r="K96" i="3"/>
  <c r="J97" i="3"/>
  <c r="K97" i="3"/>
  <c r="J98" i="3"/>
  <c r="K98" i="3"/>
  <c r="J99" i="3"/>
  <c r="K99" i="3"/>
  <c r="J100" i="3"/>
  <c r="K100" i="3"/>
  <c r="J101" i="3"/>
  <c r="K101" i="3"/>
  <c r="J102" i="3"/>
  <c r="K102" i="3"/>
  <c r="J103" i="3"/>
  <c r="K103" i="3"/>
  <c r="J104" i="3"/>
  <c r="K104" i="3"/>
  <c r="J105" i="3"/>
  <c r="K105" i="3"/>
  <c r="J106" i="3"/>
  <c r="K106" i="3"/>
  <c r="J107" i="3"/>
  <c r="K107" i="3"/>
  <c r="J108" i="3"/>
  <c r="K108" i="3"/>
  <c r="J109" i="3"/>
  <c r="K109" i="3"/>
  <c r="J110" i="3"/>
  <c r="K110" i="3"/>
  <c r="J111" i="3"/>
  <c r="K111" i="3"/>
  <c r="J112" i="3"/>
  <c r="K112" i="3"/>
  <c r="J113" i="3"/>
  <c r="K113" i="3"/>
  <c r="J114" i="3"/>
  <c r="K114" i="3"/>
  <c r="J115" i="3"/>
  <c r="K115" i="3"/>
  <c r="J116" i="3"/>
  <c r="K116" i="3"/>
  <c r="J117" i="3"/>
  <c r="K117" i="3"/>
  <c r="J118" i="3"/>
  <c r="K118" i="3"/>
  <c r="J119" i="3"/>
  <c r="K119" i="3"/>
  <c r="J120" i="3"/>
  <c r="K120" i="3"/>
  <c r="J121" i="3"/>
  <c r="K121" i="3"/>
  <c r="J122" i="3"/>
  <c r="K122" i="3"/>
  <c r="J123" i="3"/>
  <c r="K123" i="3"/>
  <c r="J124" i="3"/>
  <c r="K124" i="3"/>
  <c r="J125" i="3"/>
  <c r="K125" i="3"/>
  <c r="J126" i="3"/>
  <c r="K126" i="3"/>
  <c r="J127" i="3"/>
  <c r="K127" i="3"/>
  <c r="J128" i="3"/>
  <c r="K128" i="3"/>
  <c r="J129" i="3"/>
  <c r="K129" i="3"/>
  <c r="J130" i="3"/>
  <c r="K130" i="3"/>
  <c r="J131" i="3"/>
  <c r="K131" i="3"/>
  <c r="J132" i="3"/>
  <c r="K132" i="3"/>
  <c r="J133" i="3"/>
  <c r="K133" i="3"/>
  <c r="J134" i="3"/>
  <c r="K134" i="3"/>
  <c r="J135" i="3"/>
  <c r="K135" i="3"/>
  <c r="J136" i="3"/>
  <c r="K136" i="3"/>
  <c r="J137" i="3"/>
  <c r="K137" i="3"/>
  <c r="J138" i="3"/>
  <c r="K138" i="3"/>
  <c r="J139" i="3"/>
  <c r="K139" i="3"/>
  <c r="J140" i="3"/>
  <c r="K140" i="3"/>
  <c r="J141" i="3"/>
  <c r="K141" i="3"/>
  <c r="J142" i="3"/>
  <c r="K142" i="3"/>
  <c r="J143" i="3"/>
  <c r="K143" i="3"/>
  <c r="J144" i="3"/>
  <c r="K144" i="3"/>
  <c r="J145" i="3"/>
  <c r="K145" i="3"/>
  <c r="J146" i="3"/>
  <c r="K146" i="3"/>
  <c r="J147" i="3"/>
  <c r="K147" i="3"/>
  <c r="J148" i="3"/>
  <c r="K148" i="3"/>
  <c r="J149" i="3"/>
  <c r="K149" i="3"/>
  <c r="J150" i="3"/>
  <c r="K150" i="3"/>
  <c r="J151" i="3"/>
  <c r="K151" i="3"/>
  <c r="J152" i="3"/>
  <c r="K152" i="3"/>
  <c r="J153" i="3"/>
  <c r="K153" i="3"/>
  <c r="J154" i="3"/>
  <c r="K154" i="3"/>
  <c r="J155" i="3"/>
  <c r="K155" i="3"/>
  <c r="J156" i="3"/>
  <c r="K156" i="3"/>
  <c r="J157" i="3"/>
  <c r="K157" i="3"/>
  <c r="J158" i="3"/>
  <c r="K158" i="3"/>
  <c r="J159" i="3"/>
  <c r="K159" i="3"/>
  <c r="J160" i="3"/>
  <c r="K160" i="3"/>
  <c r="J161" i="3"/>
  <c r="K161" i="3"/>
  <c r="J162" i="3"/>
  <c r="K162" i="3"/>
  <c r="J163" i="3"/>
  <c r="K163" i="3"/>
  <c r="J164" i="3"/>
  <c r="K164" i="3"/>
  <c r="J165" i="3"/>
  <c r="K165" i="3"/>
  <c r="J166" i="3"/>
  <c r="K166" i="3"/>
  <c r="J167" i="3"/>
  <c r="K167" i="3"/>
  <c r="J168" i="3"/>
  <c r="K168" i="3"/>
  <c r="J169" i="3"/>
  <c r="K169" i="3"/>
  <c r="J170" i="3"/>
  <c r="K170" i="3"/>
  <c r="J171" i="3"/>
  <c r="K171" i="3"/>
  <c r="J172" i="3"/>
  <c r="K172" i="3"/>
  <c r="J173" i="3"/>
  <c r="K173" i="3"/>
  <c r="J174" i="3"/>
  <c r="K174" i="3"/>
  <c r="J175" i="3"/>
  <c r="K175" i="3"/>
  <c r="J176" i="3"/>
  <c r="K176" i="3"/>
  <c r="J177" i="3"/>
  <c r="K177" i="3"/>
  <c r="J178" i="3"/>
  <c r="K178" i="3"/>
  <c r="J179" i="3"/>
  <c r="K179" i="3"/>
  <c r="J180" i="3"/>
  <c r="K180" i="3"/>
  <c r="J181" i="3"/>
  <c r="K181" i="3"/>
  <c r="J182" i="3"/>
  <c r="K182" i="3"/>
  <c r="J183" i="3"/>
  <c r="K183" i="3"/>
  <c r="J184" i="3"/>
  <c r="K184" i="3"/>
  <c r="J185" i="3"/>
  <c r="K185" i="3"/>
  <c r="J186" i="3"/>
  <c r="K186" i="3"/>
  <c r="J187" i="3"/>
  <c r="K187" i="3"/>
  <c r="J188" i="3"/>
  <c r="K188" i="3"/>
  <c r="J189" i="3"/>
  <c r="K189" i="3"/>
  <c r="J190" i="3"/>
  <c r="K190" i="3"/>
  <c r="J191" i="3"/>
  <c r="K191" i="3"/>
  <c r="J192" i="3"/>
  <c r="K192" i="3"/>
  <c r="J193" i="3"/>
  <c r="K193" i="3"/>
  <c r="J194" i="3"/>
  <c r="K194" i="3"/>
  <c r="J195" i="3"/>
  <c r="K195" i="3"/>
  <c r="J196" i="3"/>
  <c r="K196" i="3"/>
  <c r="J197" i="3"/>
  <c r="K197" i="3"/>
  <c r="J198" i="3"/>
  <c r="K198" i="3"/>
  <c r="J199" i="3"/>
  <c r="K199" i="3"/>
  <c r="J200" i="3"/>
  <c r="K200" i="3"/>
  <c r="J201" i="3"/>
  <c r="K201" i="3"/>
  <c r="J202" i="3"/>
  <c r="K202" i="3"/>
  <c r="J203" i="3"/>
  <c r="K203" i="3"/>
  <c r="J204" i="3"/>
  <c r="K204" i="3"/>
  <c r="J205" i="3"/>
  <c r="K205" i="3"/>
  <c r="J206" i="3"/>
  <c r="K206" i="3"/>
  <c r="J207" i="3"/>
  <c r="K207" i="3"/>
  <c r="J208" i="3"/>
  <c r="K208" i="3"/>
  <c r="J209" i="3"/>
  <c r="K209" i="3"/>
  <c r="J210" i="3"/>
  <c r="K210" i="3"/>
  <c r="J211" i="3"/>
  <c r="K211" i="3"/>
  <c r="J212" i="3"/>
  <c r="K212" i="3"/>
  <c r="J213" i="3"/>
  <c r="K213" i="3"/>
  <c r="J214" i="3"/>
  <c r="K214" i="3"/>
  <c r="E221" i="3"/>
  <c r="D221" i="3"/>
  <c r="G220" i="3"/>
  <c r="F220" i="3"/>
  <c r="D220" i="3"/>
  <c r="E218" i="3"/>
  <c r="D218" i="3"/>
  <c r="G217" i="3"/>
  <c r="F217" i="3"/>
  <c r="D217" i="3"/>
  <c r="H221" i="3"/>
  <c r="H218" i="3"/>
  <c r="F218" i="3"/>
  <c r="G218" i="3"/>
  <c r="F221" i="3"/>
  <c r="G221" i="3"/>
</calcChain>
</file>

<file path=xl/sharedStrings.xml><?xml version="1.0" encoding="utf-8"?>
<sst xmlns="http://schemas.openxmlformats.org/spreadsheetml/2006/main" count="112" uniqueCount="105">
  <si>
    <t>Nº Proyecto:</t>
  </si>
  <si>
    <t>Nombre del Proyecto:</t>
  </si>
  <si>
    <t>Adjudicatario:</t>
  </si>
  <si>
    <t>Modalidad de Convenio</t>
  </si>
  <si>
    <t>Nº Actividad</t>
  </si>
  <si>
    <t>Nombre de Fantasia</t>
  </si>
  <si>
    <t>Tipo Actividad Rendida:</t>
  </si>
  <si>
    <t>%Cofinan. ProChile:</t>
  </si>
  <si>
    <t>Presupuesto Total vigente para la actividad en $</t>
  </si>
  <si>
    <t xml:space="preserve"> Presupuesto Total vigente para la actividad en US$</t>
  </si>
  <si>
    <t>0</t>
  </si>
  <si>
    <t>ITEM GASTOS RENDIDOS</t>
  </si>
  <si>
    <t>FOLIO</t>
  </si>
  <si>
    <t>MONEDA</t>
  </si>
  <si>
    <t>EMPRESA PROVEEDORA</t>
  </si>
  <si>
    <t>TIPO DOCUMENTO</t>
  </si>
  <si>
    <t>Nº DOCUMENTO</t>
  </si>
  <si>
    <t>FECHA DOCUMENTO</t>
  </si>
  <si>
    <t>TIPO DE GASTO</t>
  </si>
  <si>
    <t>MONTO RENDIDO</t>
  </si>
  <si>
    <t>COFINANCIAMIENTO PÚBLICO</t>
  </si>
  <si>
    <t>COFINANCIAMIENTO PRIVADO</t>
  </si>
  <si>
    <t>DETALLE EN ESPAÑOL 
(Traducción Simple)</t>
  </si>
  <si>
    <t>OBSERVACIÓN</t>
  </si>
  <si>
    <t>PESOS</t>
  </si>
  <si>
    <t>EJEMPLO 1</t>
  </si>
  <si>
    <t>BOLETA</t>
  </si>
  <si>
    <t>DISEÑO, ELABORACIÓN DE MATERIAL PROMOCIONAL, IMPRESIÓN E IMAGEN</t>
  </si>
  <si>
    <t>RESULTADOS ESTIMADOS (En caso de no presentar observaciones en el resultado del análisis)</t>
  </si>
  <si>
    <t>ITEM PRESUPUESTARIO EN PESOS</t>
  </si>
  <si>
    <t>MONTO TOTAL RENDIDO</t>
  </si>
  <si>
    <t>Operacional</t>
  </si>
  <si>
    <t>ITEM PRESUPUESTARIO EN DÓLARES</t>
  </si>
  <si>
    <t>Asimismo, declaro conocer y cumplir las disposiciones impartidas por la Contraloría General de la República en su Resolución N° 30 del año 2015, que regula el proceso de Rendición de Cuentas de DIRECON y PROCHILE.</t>
  </si>
  <si>
    <t>V°B° (Adjudicatario)</t>
  </si>
  <si>
    <t>Preparado por (Nombre):</t>
  </si>
  <si>
    <t>(Nombre del Supervisor):</t>
  </si>
  <si>
    <t>Preparado por (Cargo):</t>
  </si>
  <si>
    <t>(Cargo):</t>
  </si>
  <si>
    <t>MODALIDAD CONVENIO</t>
  </si>
  <si>
    <t>ANTICIPO</t>
  </si>
  <si>
    <t>REEMBOLSO</t>
  </si>
  <si>
    <t>TIPO DE MONEDAS</t>
  </si>
  <si>
    <t>DÓLAR</t>
  </si>
  <si>
    <t>AMBAS</t>
  </si>
  <si>
    <t>TIPO DE DOCUMENTOS RENDICIÓN</t>
  </si>
  <si>
    <t>BOLETA ELECTRÓNICA</t>
  </si>
  <si>
    <t>BOLETA HONORARIOS</t>
  </si>
  <si>
    <t>BOLETA HONORARIOS ELECTRÓNICA</t>
  </si>
  <si>
    <t>BOLETOS DE TRANSPORTE</t>
  </si>
  <si>
    <t>COMPROBANTE</t>
  </si>
  <si>
    <t>FACTURA</t>
  </si>
  <si>
    <t>FACTURA EXENTA</t>
  </si>
  <si>
    <t>FACTURA ELECTRONICA</t>
  </si>
  <si>
    <t>FACTURA EXENTA ELECTRONICA</t>
  </si>
  <si>
    <t>INVOICE</t>
  </si>
  <si>
    <t>LIQUIDACIÓN DE SUELDO</t>
  </si>
  <si>
    <t>PLANILLA DE VIÁTICO</t>
  </si>
  <si>
    <t>RECIBO</t>
  </si>
  <si>
    <t>TICKET ELECTRONICO</t>
  </si>
  <si>
    <t>VOUCHER</t>
  </si>
  <si>
    <t>NOMBRE DE ACTIVIDAD</t>
  </si>
  <si>
    <t>ASESORÍAS LEGALES PARA ACCESO DE MERCADO</t>
  </si>
  <si>
    <t>ASISTENCIA A SEMINARIOS, TALLERES Y EVENTOS</t>
  </si>
  <si>
    <t>DESARROLLO DE ESTRATEGIAS DE BRANDING, CAMPAÑAS PUBLICITARIAS Y PROMOCIONALES</t>
  </si>
  <si>
    <t>DESARROLLO Y/O COMPRA DE INFORMACIÓN DE MERCADO</t>
  </si>
  <si>
    <t>INSTALACIÓN DE OFICINA EN EL EXTERIOR</t>
  </si>
  <si>
    <t>INVITACIÓN DE CLIENTES Y/O POTENCIALES CLIENTES</t>
  </si>
  <si>
    <t>INVITACIÓN DE PROMOTORES INTERNACIONALES (PERIODISTAS, LÍDERES DE OPINION, ETC.)</t>
  </si>
  <si>
    <t>MISIONES COMERCIALES</t>
  </si>
  <si>
    <t>PARTICIPACIÓN COMO EXPOSITOR EN FERIA INTERNACIONAL</t>
  </si>
  <si>
    <t>REALIZACIÓN DE EVENTOS, DEGUSTACIONES Y/O EXHIBICIONES DE PRODUCTOS O SERVICIOS</t>
  </si>
  <si>
    <t>SEMINARIOS, TALLERES Y ACTIVIDADES DE DIFUSIÓN</t>
  </si>
  <si>
    <t>Tipo Personalidad</t>
  </si>
  <si>
    <t>JURIDICA</t>
  </si>
  <si>
    <t>NATURAL</t>
  </si>
  <si>
    <t>NUMERO ACTIVIDAD</t>
  </si>
  <si>
    <t>% COFINANCIAMIENTO</t>
  </si>
  <si>
    <t>VISITA A FERIAS INTERNACIONALES</t>
  </si>
  <si>
    <t>Declaro que el contenido del detalle de la presente rendición, según mi saber y entender corresponden a gastos efectivamente realizados en coherencia con el marco presupuestario del proyecto y que la documentación de respaldo que se remite a DIRECON Central, corresponde a la original y su traducción simple concuerda con la indicada en el presente.</t>
  </si>
  <si>
    <t>Autoriza y Aprueba (ProChile)</t>
  </si>
  <si>
    <t>Viáticos internacionales</t>
  </si>
  <si>
    <t>Traslados en Chile</t>
  </si>
  <si>
    <t>Diseño, elaboración de material promocional, impresión e imagen</t>
  </si>
  <si>
    <t>Pasajes aéreos, terrestres y marítimos</t>
  </si>
  <si>
    <t>Arriendo de oficinas o salas de reuniones</t>
  </si>
  <si>
    <t>Comisiones bancarias referidas al envío de remesas al exterior  </t>
  </si>
  <si>
    <t>Arriendo de equipos y mobiliario</t>
  </si>
  <si>
    <t>Arriendo de espacios y salón</t>
  </si>
  <si>
    <t>Consultorías, asesorías y servicios</t>
  </si>
  <si>
    <t>Costo de garantías</t>
  </si>
  <si>
    <t>Desarrollo y/o mejora del sitio web</t>
  </si>
  <si>
    <t>Entradas e inscripciones en eventos</t>
  </si>
  <si>
    <t>Envíos de Muestras</t>
  </si>
  <si>
    <t>Gasto en medios de publicidad y difusión</t>
  </si>
  <si>
    <t>Gastos de administración</t>
  </si>
  <si>
    <t>Habilitación y montaje de stand</t>
  </si>
  <si>
    <t>Honorarios</t>
  </si>
  <si>
    <t>Marketing digital</t>
  </si>
  <si>
    <t>Seguro de asistencia en viajes por tramo reconocido en el proyecto</t>
  </si>
  <si>
    <t>Servicio de catering</t>
  </si>
  <si>
    <t>Servicios de traducción</t>
  </si>
  <si>
    <t>Viáticos nacionales</t>
  </si>
  <si>
    <t>Visa</t>
  </si>
  <si>
    <t>PRESENTACIÓN RENDICIÓN DE CUENTAS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</si>
</sst>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24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1"/>
      <name val="Arial"/>
      <family val="2"/>
    </font>
    <font>
      <b/>
      <sz val="12"/>
      <color theme="1"/>
      <name val="Verdana"/>
      <family val="2"/>
    </font>
    <font>
      <b/>
      <sz val="11"/>
      <color rgb="FFFF0000"/>
      <name val="Verdana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26"/>
      <color theme="1" tint="0.249977111117893"/>
      <name val="Calibri"/>
      <family val="2"/>
      <scheme val="minor"/>
    </font>
    <font>
      <b/>
      <sz val="12"/>
      <color theme="0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9"/>
      <color theme="0"/>
      <name val="Calibri"/>
      <family val="2"/>
      <scheme val="minor"/>
    </font>
    <font>
      <b/>
      <sz val="11"/>
      <color rgb="FF201F1E"/>
      <name val="Calibri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auto="1"/>
      </left>
      <right/>
      <top/>
      <bottom style="thin">
        <color theme="2" tint="-0.499984740745262"/>
      </bottom>
      <diagonal/>
    </border>
    <border>
      <left/>
      <right/>
      <top style="thin">
        <color auto="1"/>
      </top>
      <bottom style="thin">
        <color theme="2" tint="-0.499984740745262"/>
      </bottom>
      <diagonal/>
    </border>
    <border>
      <left/>
      <right style="thin">
        <color auto="1"/>
      </right>
      <top style="thin">
        <color auto="1"/>
      </top>
      <bottom style="thin">
        <color theme="2" tint="-0.499984740745262"/>
      </bottom>
      <diagonal/>
    </border>
    <border>
      <left/>
      <right/>
      <top style="thin">
        <color auto="1"/>
      </top>
      <bottom style="thin">
        <color theme="0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vertical="center" wrapText="1"/>
    </xf>
    <xf numFmtId="165" fontId="5" fillId="0" borderId="3" xfId="1" applyNumberFormat="1" applyFont="1" applyBorder="1" applyAlignment="1" applyProtection="1">
      <alignment horizontal="left" vertical="center" wrapText="1"/>
      <protection locked="0"/>
    </xf>
    <xf numFmtId="165" fontId="5" fillId="0" borderId="0" xfId="1" applyNumberFormat="1" applyFont="1" applyBorder="1" applyAlignment="1">
      <alignment horizontal="center" vertical="center" wrapText="1"/>
    </xf>
    <xf numFmtId="164" fontId="6" fillId="0" borderId="0" xfId="1" applyFont="1" applyBorder="1" applyAlignment="1">
      <alignment vertical="center" wrapText="1"/>
    </xf>
    <xf numFmtId="164" fontId="5" fillId="0" borderId="0" xfId="1" applyFont="1" applyBorder="1" applyAlignment="1">
      <alignment horizontal="center" vertical="center" wrapText="1"/>
    </xf>
    <xf numFmtId="165" fontId="5" fillId="0" borderId="0" xfId="1" applyNumberFormat="1" applyFont="1" applyBorder="1" applyAlignment="1">
      <alignment vertical="center" wrapText="1"/>
    </xf>
    <xf numFmtId="164" fontId="3" fillId="0" borderId="0" xfId="1" applyFont="1" applyAlignment="1">
      <alignment vertical="center" wrapText="1"/>
    </xf>
    <xf numFmtId="165" fontId="5" fillId="0" borderId="4" xfId="1" applyNumberFormat="1" applyFont="1" applyBorder="1" applyAlignment="1" applyProtection="1">
      <alignment horizontal="right" vertical="center" wrapText="1"/>
      <protection locked="0"/>
    </xf>
    <xf numFmtId="164" fontId="5" fillId="0" borderId="4" xfId="1" quotePrefix="1" applyFont="1" applyBorder="1" applyAlignment="1" applyProtection="1">
      <alignment horizontal="right" vertical="center" wrapText="1"/>
      <protection locked="0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left" vertical="center" wrapText="1" indent="1"/>
    </xf>
    <xf numFmtId="164" fontId="7" fillId="0" borderId="0" xfId="1" applyFont="1" applyFill="1" applyBorder="1" applyAlignment="1">
      <alignment horizontal="right" vertical="center" wrapText="1"/>
    </xf>
    <xf numFmtId="164" fontId="7" fillId="0" borderId="0" xfId="1" applyFont="1" applyFill="1" applyBorder="1" applyAlignment="1">
      <alignment vertical="center" wrapText="1"/>
    </xf>
    <xf numFmtId="165" fontId="7" fillId="0" borderId="0" xfId="1" applyNumberFormat="1" applyFont="1" applyFill="1" applyBorder="1" applyAlignment="1">
      <alignment horizontal="right" vertical="center" wrapText="1"/>
    </xf>
    <xf numFmtId="165" fontId="3" fillId="0" borderId="0" xfId="1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left" vertical="center" wrapText="1" indent="1"/>
      <protection locked="0"/>
    </xf>
    <xf numFmtId="1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4" xfId="1" applyFont="1" applyFill="1" applyBorder="1" applyAlignment="1" applyProtection="1">
      <alignment vertical="center" wrapText="1"/>
      <protection locked="0"/>
    </xf>
    <xf numFmtId="164" fontId="8" fillId="3" borderId="4" xfId="1" applyNumberFormat="1" applyFont="1" applyFill="1" applyBorder="1" applyAlignment="1" applyProtection="1">
      <alignment horizontal="right" vertical="center" wrapText="1"/>
      <protection locked="0"/>
    </xf>
    <xf numFmtId="164" fontId="8" fillId="4" borderId="4" xfId="1" applyNumberFormat="1" applyFont="1" applyFill="1" applyBorder="1" applyAlignment="1">
      <alignment horizontal="right" vertical="center" wrapText="1"/>
    </xf>
    <xf numFmtId="164" fontId="8" fillId="5" borderId="4" xfId="1" applyNumberFormat="1" applyFont="1" applyFill="1" applyBorder="1" applyAlignment="1">
      <alignment horizontal="right" vertical="center" wrapText="1"/>
    </xf>
    <xf numFmtId="165" fontId="8" fillId="0" borderId="4" xfId="1" applyNumberFormat="1" applyFont="1" applyFill="1" applyBorder="1" applyAlignment="1" applyProtection="1">
      <alignment horizontal="right" vertical="center" wrapText="1"/>
      <protection locked="0"/>
    </xf>
    <xf numFmtId="1" fontId="8" fillId="2" borderId="4" xfId="0" applyNumberFormat="1" applyFont="1" applyFill="1" applyBorder="1" applyAlignment="1" applyProtection="1">
      <alignment horizontal="left" vertical="center" wrapText="1" indent="1"/>
      <protection locked="0"/>
    </xf>
    <xf numFmtId="165" fontId="9" fillId="6" borderId="4" xfId="1" applyNumberFormat="1" applyFont="1" applyFill="1" applyBorder="1" applyAlignment="1">
      <alignment horizontal="right" vertical="center" wrapText="1"/>
    </xf>
    <xf numFmtId="164" fontId="9" fillId="6" borderId="4" xfId="1" applyFont="1" applyFill="1" applyBorder="1" applyAlignment="1">
      <alignment vertical="center" wrapText="1"/>
    </xf>
    <xf numFmtId="165" fontId="10" fillId="6" borderId="4" xfId="1" applyNumberFormat="1" applyFont="1" applyFill="1" applyBorder="1" applyAlignment="1">
      <alignment horizontal="center" vertical="center"/>
    </xf>
    <xf numFmtId="164" fontId="9" fillId="6" borderId="4" xfId="1" applyFont="1" applyFill="1" applyBorder="1" applyAlignment="1">
      <alignment horizontal="right" vertical="center" wrapText="1"/>
    </xf>
    <xf numFmtId="164" fontId="9" fillId="6" borderId="4" xfId="1" applyNumberFormat="1" applyFont="1" applyFill="1" applyBorder="1" applyAlignment="1">
      <alignment horizontal="right" vertical="center" wrapText="1"/>
    </xf>
    <xf numFmtId="164" fontId="10" fillId="6" borderId="4" xfId="1" applyFont="1" applyFill="1" applyBorder="1" applyAlignment="1">
      <alignment horizontal="center" vertical="center"/>
    </xf>
    <xf numFmtId="0" fontId="0" fillId="0" borderId="14" xfId="0" applyBorder="1"/>
    <xf numFmtId="0" fontId="3" fillId="0" borderId="14" xfId="0" applyFont="1" applyBorder="1" applyAlignment="1">
      <alignment vertical="center" wrapText="1"/>
    </xf>
    <xf numFmtId="164" fontId="3" fillId="0" borderId="14" xfId="1" applyFont="1" applyBorder="1" applyAlignment="1">
      <alignment vertical="center" wrapText="1"/>
    </xf>
    <xf numFmtId="0" fontId="1" fillId="0" borderId="14" xfId="0" applyFont="1" applyBorder="1"/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7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2" fillId="7" borderId="16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9" fontId="13" fillId="0" borderId="4" xfId="2" applyFont="1" applyBorder="1" applyAlignment="1">
      <alignment horizontal="center" vertical="center" wrapText="1"/>
    </xf>
    <xf numFmtId="9" fontId="0" fillId="0" borderId="4" xfId="2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left" vertical="center" wrapText="1" indent="1"/>
      <protection locked="0"/>
    </xf>
    <xf numFmtId="1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5" xfId="1" applyFont="1" applyFill="1" applyBorder="1" applyAlignment="1" applyProtection="1">
      <alignment vertical="center" wrapText="1"/>
      <protection locked="0"/>
    </xf>
    <xf numFmtId="164" fontId="8" fillId="4" borderId="5" xfId="1" applyNumberFormat="1" applyFont="1" applyFill="1" applyBorder="1" applyAlignment="1">
      <alignment horizontal="right" vertical="center" wrapText="1"/>
    </xf>
    <xf numFmtId="165" fontId="8" fillId="0" borderId="5" xfId="1" applyNumberFormat="1" applyFont="1" applyFill="1" applyBorder="1" applyAlignment="1" applyProtection="1">
      <alignment horizontal="left" vertical="center" wrapText="1"/>
      <protection locked="0"/>
    </xf>
    <xf numFmtId="164" fontId="8" fillId="5" borderId="10" xfId="1" applyNumberFormat="1" applyFont="1" applyFill="1" applyBorder="1" applyAlignment="1">
      <alignment horizontal="right" vertical="center" wrapText="1"/>
    </xf>
    <xf numFmtId="0" fontId="8" fillId="2" borderId="32" xfId="0" applyFont="1" applyFill="1" applyBorder="1" applyAlignment="1" applyProtection="1">
      <alignment horizontal="left" vertical="center" wrapText="1" indent="1"/>
      <protection locked="0"/>
    </xf>
    <xf numFmtId="0" fontId="15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left"/>
    </xf>
    <xf numFmtId="165" fontId="5" fillId="0" borderId="33" xfId="1" applyNumberFormat="1" applyFont="1" applyBorder="1" applyAlignment="1" applyProtection="1">
      <alignment horizontal="center" vertical="center" wrapText="1"/>
      <protection locked="0"/>
    </xf>
    <xf numFmtId="165" fontId="5" fillId="0" borderId="34" xfId="1" applyNumberFormat="1" applyFont="1" applyBorder="1" applyAlignment="1" applyProtection="1">
      <alignment horizontal="center" vertical="center" wrapText="1"/>
      <protection locked="0"/>
    </xf>
    <xf numFmtId="0" fontId="17" fillId="8" borderId="28" xfId="0" applyFont="1" applyFill="1" applyBorder="1" applyAlignment="1">
      <alignment horizontal="center" vertical="center" wrapText="1"/>
    </xf>
    <xf numFmtId="0" fontId="17" fillId="8" borderId="30" xfId="0" applyFont="1" applyFill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 wrapText="1"/>
    </xf>
    <xf numFmtId="164" fontId="17" fillId="8" borderId="31" xfId="1" applyFont="1" applyFill="1" applyBorder="1" applyAlignment="1">
      <alignment horizontal="center" vertical="center" wrapText="1"/>
    </xf>
    <xf numFmtId="165" fontId="17" fillId="8" borderId="29" xfId="1" applyNumberFormat="1" applyFont="1" applyFill="1" applyBorder="1" applyAlignment="1">
      <alignment horizontal="center" vertical="center" wrapText="1"/>
    </xf>
    <xf numFmtId="165" fontId="17" fillId="8" borderId="21" xfId="1" applyNumberFormat="1" applyFont="1" applyFill="1" applyBorder="1" applyAlignment="1">
      <alignment horizontal="center" vertical="center" wrapText="1"/>
    </xf>
    <xf numFmtId="165" fontId="17" fillId="8" borderId="22" xfId="1" applyNumberFormat="1" applyFont="1" applyFill="1" applyBorder="1" applyAlignment="1">
      <alignment horizontal="center" vertical="center" wrapText="1"/>
    </xf>
    <xf numFmtId="164" fontId="18" fillId="8" borderId="28" xfId="1" applyFont="1" applyFill="1" applyBorder="1" applyAlignment="1">
      <alignment horizontal="center" vertical="center" wrapText="1"/>
    </xf>
    <xf numFmtId="164" fontId="17" fillId="8" borderId="28" xfId="1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164" fontId="8" fillId="10" borderId="5" xfId="1" applyNumberFormat="1" applyFont="1" applyFill="1" applyBorder="1" applyAlignment="1" applyProtection="1">
      <alignment horizontal="right" vertical="center" wrapText="1"/>
      <protection locked="0"/>
    </xf>
    <xf numFmtId="164" fontId="8" fillId="10" borderId="4" xfId="1" applyNumberFormat="1" applyFont="1" applyFill="1" applyBorder="1" applyAlignment="1" applyProtection="1">
      <alignment horizontal="right" vertical="center" wrapText="1"/>
      <protection locked="0"/>
    </xf>
    <xf numFmtId="0" fontId="21" fillId="8" borderId="30" xfId="0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/>
    <xf numFmtId="0" fontId="23" fillId="0" borderId="4" xfId="0" applyFont="1" applyBorder="1"/>
    <xf numFmtId="0" fontId="16" fillId="8" borderId="19" xfId="0" applyFont="1" applyFill="1" applyBorder="1" applyAlignment="1">
      <alignment horizontal="left" vertical="center" wrapText="1"/>
    </xf>
    <xf numFmtId="0" fontId="16" fillId="8" borderId="20" xfId="0" applyFont="1" applyFill="1" applyBorder="1" applyAlignment="1">
      <alignment horizontal="left" vertical="center" wrapText="1"/>
    </xf>
    <xf numFmtId="0" fontId="16" fillId="8" borderId="22" xfId="0" applyFont="1" applyFill="1" applyBorder="1" applyAlignment="1">
      <alignment horizontal="left" vertical="center" wrapText="1"/>
    </xf>
    <xf numFmtId="0" fontId="16" fillId="8" borderId="23" xfId="0" applyFont="1" applyFill="1" applyBorder="1" applyAlignment="1">
      <alignment horizontal="left" vertical="center" wrapText="1"/>
    </xf>
    <xf numFmtId="164" fontId="6" fillId="0" borderId="4" xfId="1" applyFont="1" applyBorder="1" applyAlignment="1" applyProtection="1">
      <alignment horizontal="left" vertical="center" wrapText="1"/>
      <protection locked="0"/>
    </xf>
    <xf numFmtId="164" fontId="6" fillId="0" borderId="3" xfId="1" applyFont="1" applyBorder="1" applyAlignment="1" applyProtection="1">
      <alignment horizontal="left" vertical="center" wrapText="1"/>
      <protection locked="0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6" fillId="8" borderId="30" xfId="0" applyFont="1" applyFill="1" applyBorder="1" applyAlignment="1">
      <alignment horizontal="left" vertical="center" wrapText="1"/>
    </xf>
    <xf numFmtId="0" fontId="16" fillId="8" borderId="7" xfId="0" applyFont="1" applyFill="1" applyBorder="1" applyAlignment="1">
      <alignment horizontal="left" vertical="center" wrapText="1"/>
    </xf>
    <xf numFmtId="0" fontId="16" fillId="8" borderId="24" xfId="0" applyFont="1" applyFill="1" applyBorder="1" applyAlignment="1">
      <alignment horizontal="left" vertical="center" wrapText="1"/>
    </xf>
    <xf numFmtId="164" fontId="5" fillId="0" borderId="35" xfId="1" applyFont="1" applyBorder="1" applyAlignment="1" applyProtection="1">
      <alignment horizontal="left" vertical="center" wrapText="1"/>
      <protection locked="0"/>
    </xf>
    <xf numFmtId="164" fontId="5" fillId="0" borderId="36" xfId="1" applyFont="1" applyBorder="1" applyAlignment="1" applyProtection="1">
      <alignment horizontal="left" vertical="center" wrapText="1"/>
      <protection locked="0"/>
    </xf>
    <xf numFmtId="164" fontId="5" fillId="0" borderId="37" xfId="1" applyFont="1" applyBorder="1" applyAlignment="1" applyProtection="1">
      <alignment horizontal="left" vertical="center" wrapText="1"/>
      <protection locked="0"/>
    </xf>
    <xf numFmtId="0" fontId="16" fillId="8" borderId="25" xfId="0" applyFont="1" applyFill="1" applyBorder="1" applyAlignment="1">
      <alignment horizontal="left" vertical="center" wrapText="1"/>
    </xf>
    <xf numFmtId="0" fontId="16" fillId="8" borderId="26" xfId="0" applyFont="1" applyFill="1" applyBorder="1" applyAlignment="1">
      <alignment horizontal="left" vertical="center" wrapText="1"/>
    </xf>
    <xf numFmtId="164" fontId="5" fillId="0" borderId="10" xfId="1" applyFont="1" applyBorder="1" applyAlignment="1" applyProtection="1">
      <alignment horizontal="left" vertical="center" wrapText="1"/>
      <protection locked="0"/>
    </xf>
    <xf numFmtId="164" fontId="5" fillId="0" borderId="13" xfId="1" applyFont="1" applyBorder="1" applyAlignment="1" applyProtection="1">
      <alignment horizontal="left" vertical="center" wrapText="1"/>
      <protection locked="0"/>
    </xf>
    <xf numFmtId="164" fontId="5" fillId="0" borderId="11" xfId="1" applyFont="1" applyBorder="1" applyAlignment="1" applyProtection="1">
      <alignment horizontal="left" vertical="center" wrapText="1"/>
      <protection locked="0"/>
    </xf>
    <xf numFmtId="0" fontId="16" fillId="8" borderId="25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10" fontId="4" fillId="0" borderId="6" xfId="2" applyNumberFormat="1" applyFont="1" applyBorder="1" applyAlignment="1" applyProtection="1">
      <alignment horizontal="center" vertical="center" wrapText="1"/>
      <protection locked="0"/>
    </xf>
    <xf numFmtId="10" fontId="4" fillId="0" borderId="5" xfId="2" applyNumberFormat="1" applyFont="1" applyBorder="1" applyAlignment="1" applyProtection="1">
      <alignment horizontal="center" vertical="center" wrapText="1"/>
      <protection locked="0"/>
    </xf>
    <xf numFmtId="0" fontId="17" fillId="9" borderId="19" xfId="0" applyFont="1" applyFill="1" applyBorder="1" applyAlignment="1">
      <alignment horizontal="center" vertical="center" wrapText="1"/>
    </xf>
    <xf numFmtId="0" fontId="17" fillId="9" borderId="38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 wrapText="1"/>
    </xf>
    <xf numFmtId="0" fontId="16" fillId="8" borderId="9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164" fontId="3" fillId="0" borderId="1" xfId="1" applyFont="1" applyBorder="1" applyAlignment="1" applyProtection="1">
      <alignment horizontal="center" vertical="center" wrapText="1"/>
      <protection locked="0"/>
    </xf>
    <xf numFmtId="164" fontId="3" fillId="0" borderId="2" xfId="1" applyFont="1" applyBorder="1" applyAlignment="1" applyProtection="1">
      <alignment horizontal="center" vertical="center" wrapText="1"/>
      <protection locked="0"/>
    </xf>
  </cellXfs>
  <cellStyles count="7">
    <cellStyle name="Hipervínculo" xfId="3" builtinId="8" hidden="1"/>
    <cellStyle name="Hipervínculo" xfId="5" builtinId="8" hidden="1"/>
    <cellStyle name="Hipervínculo visitado" xfId="4" builtinId="9" hidden="1"/>
    <cellStyle name="Hipervínculo visitado" xfId="6" builtinId="9" hidden="1"/>
    <cellStyle name="Millares" xfId="1" builtinId="3"/>
    <cellStyle name="Normal" xfId="0" builtinId="0"/>
    <cellStyle name="Porcentaje" xfId="2" builtinId="5"/>
  </cellStyles>
  <dxfs count="308"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  <dxf>
      <numFmt numFmtId="166" formatCode="#,##0_ ;[Red]\-#,##0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2726870</xdr:colOff>
      <xdr:row>0</xdr:row>
      <xdr:rowOff>308429</xdr:rowOff>
    </xdr:from>
    <xdr:to>
      <xdr:col>12</xdr:col>
      <xdr:colOff>2729286</xdr:colOff>
      <xdr:row>0</xdr:row>
      <xdr:rowOff>1871017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44870" y="308429"/>
          <a:ext cx="3294437" cy="1562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sfernandez/Downloads/Detalle-de-rendicion-por-actividad-2018-1%20(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"/>
      <sheetName val="DETALLE RENDICIÓN"/>
    </sheetNames>
    <sheetDataSet>
      <sheetData sheetId="0">
        <row r="3">
          <cell r="A3" t="str">
            <v>ALIMENTACIÓN Y ALOJAMIENTO</v>
          </cell>
        </row>
        <row r="4">
          <cell r="A4" t="str">
            <v>ARRENDAMIENTO DE OFICINAS Y/O CONTRATACIÓN DE PERSONAL</v>
          </cell>
        </row>
        <row r="5">
          <cell r="A5" t="str">
            <v>ARRIENDO DE EQUIPOS</v>
          </cell>
        </row>
        <row r="6">
          <cell r="A6" t="str">
            <v>ARRIENDO DE ESPACIOS</v>
          </cell>
        </row>
        <row r="7">
          <cell r="A7" t="str">
            <v>ARRIENDO DE SALÓN</v>
          </cell>
        </row>
        <row r="8">
          <cell r="A8" t="str">
            <v>CONSULTORÍAS, ASESORÍAS Y SERVICIOS</v>
          </cell>
        </row>
        <row r="9">
          <cell r="A9" t="str">
            <v>COSTO DE GARANTÍAS</v>
          </cell>
        </row>
        <row r="10">
          <cell r="A10" t="str">
            <v>COSTO DE LA CTA. CTE. ESPECIFICADA DESTINADA A LA ADM. DE LOS FONDOS DEL PROY.</v>
          </cell>
        </row>
        <row r="11">
          <cell r="A11" t="str">
            <v>DESARROLLO DE PÁGINA WEB</v>
          </cell>
        </row>
        <row r="12">
          <cell r="A12" t="str">
            <v>DISEÑO, ELABORACIÓN DE MATERIAL PROMOCIONAL, IMPRESIÓN E IMAGEN</v>
          </cell>
        </row>
        <row r="13">
          <cell r="A13" t="str">
            <v>ENTRADAS E INSCRIPCIONES EN EVENTOS</v>
          </cell>
        </row>
        <row r="14">
          <cell r="A14" t="str">
            <v>ENVÍO DE MUESTRAS</v>
          </cell>
        </row>
        <row r="15">
          <cell r="A15" t="str">
            <v>GASTO EN MEDIOS DE PUBLICIDAD Y DIFUSIÓN</v>
          </cell>
        </row>
        <row r="16">
          <cell r="A16" t="str">
            <v>GASTOS DE ADMINISTRACIÓN</v>
          </cell>
        </row>
        <row r="17">
          <cell r="A17" t="str">
            <v>GASTOS EN LOGÍSTICA GENERAL</v>
          </cell>
        </row>
        <row r="18">
          <cell r="A18" t="str">
            <v>HABILITACIÓN Y MONTAJE DE STAND</v>
          </cell>
        </row>
        <row r="19">
          <cell r="A19" t="str">
            <v>HONORARIOS</v>
          </cell>
        </row>
        <row r="20">
          <cell r="A20" t="str">
            <v>MOVILIZACIÓN INTERNA</v>
          </cell>
        </row>
        <row r="21">
          <cell r="A21" t="str">
            <v>PASAJES AÉREOS</v>
          </cell>
        </row>
        <row r="22">
          <cell r="A22" t="str">
            <v>SEGURO DE ASISTENCIA EN VIAJES</v>
          </cell>
        </row>
        <row r="23">
          <cell r="A23" t="str">
            <v xml:space="preserve">SERVICIOS DE TRADUCCIÓN </v>
          </cell>
        </row>
        <row r="24">
          <cell r="A24" t="str">
            <v>VIÁTICOS INTERNACIONALES</v>
          </cell>
        </row>
        <row r="27">
          <cell r="A27" t="str">
            <v>ANTICIPO</v>
          </cell>
        </row>
        <row r="28">
          <cell r="A28" t="str">
            <v>REEMBOLSO</v>
          </cell>
        </row>
        <row r="32">
          <cell r="A32" t="str">
            <v>PESOS</v>
          </cell>
        </row>
        <row r="33">
          <cell r="A33" t="str">
            <v>DÓLAR</v>
          </cell>
        </row>
        <row r="37">
          <cell r="A37" t="str">
            <v>BOLETA</v>
          </cell>
        </row>
        <row r="38">
          <cell r="A38" t="str">
            <v>BOLETA ELECTRÓNICA</v>
          </cell>
        </row>
        <row r="39">
          <cell r="A39" t="str">
            <v>BOLETA HONORARIOS</v>
          </cell>
        </row>
        <row r="40">
          <cell r="A40" t="str">
            <v>BOLETA HONORARIOS ELECTRÓNICA</v>
          </cell>
        </row>
        <row r="41">
          <cell r="A41" t="str">
            <v>BOLETOS DE TRANSPORTE</v>
          </cell>
        </row>
        <row r="42">
          <cell r="A42" t="str">
            <v>COMPROBANTE</v>
          </cell>
        </row>
        <row r="43">
          <cell r="A43" t="str">
            <v>FACTURA</v>
          </cell>
        </row>
        <row r="44">
          <cell r="A44" t="str">
            <v>FACTURA EXENTA</v>
          </cell>
        </row>
        <row r="45">
          <cell r="A45" t="str">
            <v>FACTURA ELECTRONICA</v>
          </cell>
        </row>
        <row r="46">
          <cell r="A46" t="str">
            <v>FACTURA EXENTA ELECTRONICA</v>
          </cell>
        </row>
        <row r="47">
          <cell r="A47" t="str">
            <v>INVOICE</v>
          </cell>
        </row>
        <row r="48">
          <cell r="A48" t="str">
            <v>LIQUIDACIÓN DE SUELDO</v>
          </cell>
        </row>
        <row r="49">
          <cell r="A49" t="str">
            <v>PLANILLA DE VIÁTICO</v>
          </cell>
        </row>
        <row r="50">
          <cell r="A50" t="str">
            <v>RECIBO</v>
          </cell>
        </row>
        <row r="51">
          <cell r="A51" t="str">
            <v>TICKET ELECTRONICO</v>
          </cell>
        </row>
        <row r="52">
          <cell r="A52" t="str">
            <v>VOUCHER</v>
          </cell>
        </row>
        <row r="56">
          <cell r="A56" t="str">
            <v>ASESORÍAS LEGALES PARA ACCESO DE MERCADO</v>
          </cell>
        </row>
        <row r="57">
          <cell r="A57" t="str">
            <v>ASISTENCIA A SEMINARIOS, TALLERES Y EVENTOS</v>
          </cell>
        </row>
        <row r="58">
          <cell r="A58" t="str">
            <v>DESARROLLO DE ESTRATEGIAS DE BRANDING, CAMPAÑAS PUBLICITARIAS Y PROMOCIONALES</v>
          </cell>
        </row>
        <row r="59">
          <cell r="A59" t="str">
            <v>DESARROLLO Y/O COMPRA DE INFORMACIÓN DE MERCADO</v>
          </cell>
        </row>
        <row r="60">
          <cell r="A60" t="str">
            <v>INSTALACIÓN DE OFICINA EN EL EXTERIOR</v>
          </cell>
        </row>
        <row r="61">
          <cell r="A61" t="str">
            <v>INVITACIÓN DE CLIENTES Y/O POTENCIALES CLIENTES</v>
          </cell>
        </row>
        <row r="62">
          <cell r="A62" t="str">
            <v>INVITACIÓN DE PROMOTORES INTERNACIONALES (PERIODISTAS, LÍDERES DE OPINION, ETC.)</v>
          </cell>
        </row>
        <row r="63">
          <cell r="A63" t="str">
            <v>MISIONES COMERCIALES</v>
          </cell>
        </row>
        <row r="64">
          <cell r="A64" t="str">
            <v>PARTICIPACIÓN COMO EXPOSITOR EN FERIA INTERNACIONAL</v>
          </cell>
        </row>
        <row r="65">
          <cell r="A65" t="str">
            <v>REALIZACIÓN DE EVENTOS, DEGUSTACIONES Y/O EXHIBICIONES DE PRODUCTOS O SERVICIOS</v>
          </cell>
        </row>
        <row r="66">
          <cell r="A66" t="str">
            <v>SEMINARIOS, TALLERES Y ACTIVIDADES DE DIFUSIÓN</v>
          </cell>
        </row>
        <row r="75">
          <cell r="A75">
            <v>1</v>
          </cell>
        </row>
        <row r="76">
          <cell r="A76">
            <v>2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</row>
        <row r="84">
          <cell r="A84">
            <v>10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>
            <v>13</v>
          </cell>
        </row>
        <row r="88">
          <cell r="A88">
            <v>14</v>
          </cell>
        </row>
        <row r="89">
          <cell r="A89">
            <v>15</v>
          </cell>
        </row>
        <row r="90">
          <cell r="A90">
            <v>16</v>
          </cell>
        </row>
        <row r="91">
          <cell r="A91">
            <v>17</v>
          </cell>
        </row>
        <row r="92">
          <cell r="A92">
            <v>18</v>
          </cell>
        </row>
        <row r="93">
          <cell r="A93">
            <v>19</v>
          </cell>
        </row>
        <row r="94">
          <cell r="A94">
            <v>20</v>
          </cell>
        </row>
        <row r="98">
          <cell r="A98">
            <v>0.05</v>
          </cell>
        </row>
        <row r="99">
          <cell r="A99">
            <v>0.1</v>
          </cell>
        </row>
        <row r="100">
          <cell r="A100">
            <v>0.15</v>
          </cell>
        </row>
        <row r="101">
          <cell r="A101">
            <v>0.2</v>
          </cell>
        </row>
        <row r="102">
          <cell r="A102">
            <v>0.25</v>
          </cell>
        </row>
        <row r="103">
          <cell r="A103">
            <v>0.3</v>
          </cell>
        </row>
        <row r="104">
          <cell r="A104">
            <v>0.35</v>
          </cell>
        </row>
        <row r="105">
          <cell r="A105">
            <v>0.4</v>
          </cell>
        </row>
        <row r="106">
          <cell r="A106">
            <v>0.45</v>
          </cell>
        </row>
        <row r="107">
          <cell r="A107">
            <v>0.5</v>
          </cell>
        </row>
        <row r="108">
          <cell r="A108">
            <v>0.55000000000000004</v>
          </cell>
        </row>
        <row r="109">
          <cell r="A109">
            <v>0.6</v>
          </cell>
        </row>
        <row r="110">
          <cell r="A110">
            <v>0.65</v>
          </cell>
        </row>
        <row r="111">
          <cell r="A111">
            <v>0.7</v>
          </cell>
        </row>
        <row r="112">
          <cell r="A112">
            <v>0.75</v>
          </cell>
        </row>
        <row r="113">
          <cell r="A113">
            <v>0.8</v>
          </cell>
        </row>
        <row r="114">
          <cell r="A114">
            <v>0.85</v>
          </cell>
        </row>
        <row r="115">
          <cell r="A115">
            <v>0.9</v>
          </cell>
        </row>
        <row r="116">
          <cell r="A116">
            <v>0.95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6"/>
  <sheetViews>
    <sheetView tabSelected="1" view="pageBreakPreview" zoomScale="50" zoomScaleNormal="50" zoomScaleSheetLayoutView="50" workbookViewId="0">
      <selection activeCell="H16" sqref="H16"/>
    </sheetView>
  </sheetViews>
  <sheetFormatPr baseColWidth="10" defaultRowHeight="12.75" x14ac:dyDescent="0.2"/>
  <cols>
    <col min="1" max="1" width="3.42578125" customWidth="1"/>
    <col min="2" max="2" width="14.42578125" customWidth="1"/>
    <col min="3" max="3" width="21.28515625" customWidth="1"/>
    <col min="4" max="6" width="32.7109375" customWidth="1"/>
    <col min="7" max="7" width="29.42578125" customWidth="1"/>
    <col min="8" max="8" width="44.42578125" customWidth="1"/>
    <col min="9" max="9" width="16.7109375" customWidth="1"/>
    <col min="10" max="11" width="11.42578125" hidden="1" customWidth="1"/>
    <col min="12" max="13" width="41" customWidth="1"/>
    <col min="14" max="14" width="3.140625" customWidth="1"/>
  </cols>
  <sheetData>
    <row r="1" spans="1:13" ht="153.94999999999999" customHeight="1" x14ac:dyDescent="0.5">
      <c r="A1" s="1"/>
      <c r="B1" s="69"/>
      <c r="C1" s="70" t="s">
        <v>104</v>
      </c>
      <c r="D1" s="68"/>
      <c r="E1" s="68"/>
      <c r="F1" s="68"/>
      <c r="G1" s="68"/>
      <c r="H1" s="68"/>
      <c r="I1" s="68"/>
      <c r="J1" s="68"/>
      <c r="K1" s="68"/>
      <c r="L1" s="68"/>
      <c r="M1" s="1"/>
    </row>
    <row r="2" spans="1:13" ht="18" x14ac:dyDescent="0.2">
      <c r="A2" s="1"/>
      <c r="B2" s="2"/>
      <c r="C2" s="2"/>
      <c r="D2" s="2"/>
      <c r="E2" s="2"/>
      <c r="F2" s="2"/>
      <c r="G2" s="2"/>
      <c r="H2" s="2"/>
      <c r="I2" s="3"/>
      <c r="J2" s="4"/>
      <c r="K2" s="4"/>
      <c r="L2" s="2"/>
      <c r="M2" s="1"/>
    </row>
    <row r="3" spans="1:13" ht="22.5" customHeight="1" x14ac:dyDescent="0.2">
      <c r="A3" s="1"/>
      <c r="B3" s="90" t="s">
        <v>0</v>
      </c>
      <c r="C3" s="91"/>
      <c r="D3" s="5"/>
      <c r="E3" s="6"/>
      <c r="F3" s="7"/>
      <c r="G3" s="7"/>
      <c r="H3" s="7"/>
      <c r="I3" s="4"/>
      <c r="J3" s="4"/>
      <c r="K3" s="4"/>
      <c r="L3" s="7"/>
      <c r="M3" s="1"/>
    </row>
    <row r="4" spans="1:13" ht="44.25" customHeight="1" x14ac:dyDescent="0.2">
      <c r="A4" s="1"/>
      <c r="B4" s="92" t="s">
        <v>1</v>
      </c>
      <c r="C4" s="93"/>
      <c r="D4" s="94"/>
      <c r="E4" s="94"/>
      <c r="F4" s="94"/>
      <c r="G4" s="94"/>
      <c r="H4" s="7"/>
      <c r="I4" s="3"/>
      <c r="J4" s="4"/>
      <c r="K4" s="4"/>
      <c r="L4" s="7"/>
      <c r="M4" s="1"/>
    </row>
    <row r="5" spans="1:13" ht="44.25" customHeight="1" x14ac:dyDescent="0.2">
      <c r="A5" s="1"/>
      <c r="B5" s="92" t="s">
        <v>2</v>
      </c>
      <c r="C5" s="93"/>
      <c r="D5" s="95"/>
      <c r="E5" s="94"/>
      <c r="F5" s="94"/>
      <c r="G5" s="94"/>
      <c r="H5" s="7"/>
      <c r="I5" s="3"/>
      <c r="J5" s="4"/>
      <c r="K5" s="4"/>
      <c r="L5" s="2"/>
      <c r="M5" s="1"/>
    </row>
    <row r="6" spans="1:13" ht="44.25" customHeight="1" x14ac:dyDescent="0.2">
      <c r="A6" s="1"/>
      <c r="B6" s="92" t="s">
        <v>3</v>
      </c>
      <c r="C6" s="98"/>
      <c r="D6" s="71"/>
      <c r="E6" s="8"/>
      <c r="F6" s="8"/>
      <c r="G6" s="7"/>
      <c r="H6" s="7"/>
      <c r="I6" s="3"/>
      <c r="J6" s="4"/>
      <c r="K6" s="4"/>
      <c r="L6" s="2"/>
      <c r="M6" s="1"/>
    </row>
    <row r="7" spans="1:13" ht="44.25" customHeight="1" x14ac:dyDescent="0.2">
      <c r="A7" s="1"/>
      <c r="B7" s="92" t="s">
        <v>4</v>
      </c>
      <c r="C7" s="98"/>
      <c r="D7" s="72"/>
      <c r="E7" s="9"/>
      <c r="F7" s="9"/>
      <c r="G7" s="7"/>
      <c r="H7" s="7"/>
      <c r="I7" s="4"/>
      <c r="J7" s="4"/>
      <c r="K7" s="4"/>
      <c r="L7" s="10"/>
      <c r="M7" s="1"/>
    </row>
    <row r="8" spans="1:13" ht="44.25" customHeight="1" x14ac:dyDescent="0.2">
      <c r="A8" s="1"/>
      <c r="B8" s="99" t="s">
        <v>5</v>
      </c>
      <c r="C8" s="100"/>
      <c r="D8" s="101"/>
      <c r="E8" s="102"/>
      <c r="F8" s="103"/>
      <c r="G8" s="7"/>
      <c r="H8" s="7"/>
      <c r="I8" s="4"/>
      <c r="J8" s="4"/>
      <c r="K8" s="4"/>
      <c r="L8" s="10"/>
      <c r="M8" s="1"/>
    </row>
    <row r="9" spans="1:13" ht="44.25" customHeight="1" x14ac:dyDescent="0.2">
      <c r="A9" s="1"/>
      <c r="B9" s="104" t="s">
        <v>6</v>
      </c>
      <c r="C9" s="105"/>
      <c r="D9" s="106"/>
      <c r="E9" s="107"/>
      <c r="F9" s="108"/>
      <c r="G9" s="7"/>
      <c r="H9" s="7"/>
      <c r="I9" s="4"/>
      <c r="J9" s="4"/>
      <c r="K9" s="4"/>
      <c r="L9" s="10"/>
      <c r="M9" s="1"/>
    </row>
    <row r="10" spans="1:13" ht="48" customHeight="1" x14ac:dyDescent="0.2">
      <c r="A10" s="1"/>
      <c r="B10" s="109" t="s">
        <v>7</v>
      </c>
      <c r="C10" s="110"/>
      <c r="D10" s="113"/>
      <c r="E10" s="82" t="s">
        <v>8</v>
      </c>
      <c r="F10" s="83" t="s">
        <v>9</v>
      </c>
      <c r="G10" s="7"/>
      <c r="H10" s="7"/>
      <c r="I10" s="4"/>
      <c r="J10" s="4"/>
      <c r="K10" s="4"/>
      <c r="L10" s="10"/>
      <c r="M10" s="1"/>
    </row>
    <row r="11" spans="1:13" ht="24" customHeight="1" x14ac:dyDescent="0.2">
      <c r="A11" s="1"/>
      <c r="B11" s="111"/>
      <c r="C11" s="112"/>
      <c r="D11" s="114"/>
      <c r="E11" s="11"/>
      <c r="F11" s="12" t="s">
        <v>10</v>
      </c>
      <c r="G11" s="10"/>
      <c r="H11" s="10"/>
      <c r="I11" s="4"/>
      <c r="J11" s="4"/>
      <c r="K11" s="4"/>
      <c r="L11" s="10"/>
      <c r="M11" s="1"/>
    </row>
    <row r="12" spans="1:13" ht="14.25" x14ac:dyDescent="0.2">
      <c r="A12" s="13"/>
      <c r="B12" s="14"/>
      <c r="C12" s="14"/>
      <c r="D12" s="14"/>
      <c r="E12" s="15"/>
      <c r="F12" s="15"/>
      <c r="G12" s="16"/>
      <c r="H12" s="16"/>
      <c r="I12" s="17"/>
      <c r="J12" s="18"/>
      <c r="K12" s="18"/>
      <c r="L12" s="16"/>
      <c r="M12" s="19"/>
    </row>
    <row r="13" spans="1:13" ht="33" customHeight="1" x14ac:dyDescent="0.2">
      <c r="A13" s="19"/>
      <c r="B13" s="115" t="s">
        <v>11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7"/>
    </row>
    <row r="14" spans="1:13" ht="54.75" customHeight="1" x14ac:dyDescent="0.2">
      <c r="A14" s="20"/>
      <c r="B14" s="73" t="s">
        <v>12</v>
      </c>
      <c r="C14" s="74" t="s">
        <v>13</v>
      </c>
      <c r="D14" s="75" t="s">
        <v>14</v>
      </c>
      <c r="E14" s="76" t="s">
        <v>15</v>
      </c>
      <c r="F14" s="76" t="s">
        <v>16</v>
      </c>
      <c r="G14" s="76" t="s">
        <v>17</v>
      </c>
      <c r="H14" s="76" t="s">
        <v>18</v>
      </c>
      <c r="I14" s="77" t="s">
        <v>19</v>
      </c>
      <c r="J14" s="78" t="s">
        <v>20</v>
      </c>
      <c r="K14" s="79" t="s">
        <v>21</v>
      </c>
      <c r="L14" s="80" t="s">
        <v>22</v>
      </c>
      <c r="M14" s="81" t="s">
        <v>23</v>
      </c>
    </row>
    <row r="15" spans="1:13" ht="28.5" x14ac:dyDescent="0.2">
      <c r="A15" s="20"/>
      <c r="B15" s="58">
        <v>1</v>
      </c>
      <c r="C15" s="59" t="s">
        <v>24</v>
      </c>
      <c r="D15" s="60" t="s">
        <v>25</v>
      </c>
      <c r="E15" s="61" t="s">
        <v>26</v>
      </c>
      <c r="F15" s="61">
        <v>41275</v>
      </c>
      <c r="G15" s="62">
        <v>42653</v>
      </c>
      <c r="H15" s="63" t="s">
        <v>27</v>
      </c>
      <c r="I15" s="84">
        <v>2000000</v>
      </c>
      <c r="J15" s="64">
        <f>+I15*$D$10</f>
        <v>0</v>
      </c>
      <c r="K15" s="66">
        <f>+I15-J15</f>
        <v>2000000</v>
      </c>
      <c r="L15" s="67"/>
      <c r="M15" s="65"/>
    </row>
    <row r="16" spans="1:13" ht="24.95" customHeight="1" x14ac:dyDescent="0.2">
      <c r="A16" s="20"/>
      <c r="B16" s="21">
        <v>2</v>
      </c>
      <c r="C16" s="22"/>
      <c r="D16" s="23"/>
      <c r="E16" s="24"/>
      <c r="F16" s="24"/>
      <c r="G16" s="25"/>
      <c r="H16" s="26"/>
      <c r="I16" s="85"/>
      <c r="J16" s="28">
        <f>+I16*$D$10</f>
        <v>0</v>
      </c>
      <c r="K16" s="29">
        <f>+I16-J16</f>
        <v>0</v>
      </c>
      <c r="L16" s="23"/>
      <c r="M16" s="30"/>
    </row>
    <row r="17" spans="1:13" ht="24.95" customHeight="1" x14ac:dyDescent="0.2">
      <c r="A17" s="20"/>
      <c r="B17" s="21">
        <v>3</v>
      </c>
      <c r="C17" s="22"/>
      <c r="D17" s="23"/>
      <c r="E17" s="24"/>
      <c r="F17" s="24"/>
      <c r="G17" s="25"/>
      <c r="H17" s="26"/>
      <c r="I17" s="85"/>
      <c r="J17" s="28">
        <f>+I17*$D$10</f>
        <v>0</v>
      </c>
      <c r="K17" s="29">
        <f>+I17-J17</f>
        <v>0</v>
      </c>
      <c r="L17" s="23"/>
      <c r="M17" s="30"/>
    </row>
    <row r="18" spans="1:13" ht="24.95" customHeight="1" x14ac:dyDescent="0.2">
      <c r="A18" s="20"/>
      <c r="B18" s="21">
        <v>4</v>
      </c>
      <c r="C18" s="22"/>
      <c r="D18" s="23"/>
      <c r="E18" s="24"/>
      <c r="F18" s="24"/>
      <c r="G18" s="25"/>
      <c r="H18" s="26"/>
      <c r="I18" s="85"/>
      <c r="J18" s="28">
        <f t="shared" ref="J18:J37" si="0">+I18*$D$10</f>
        <v>0</v>
      </c>
      <c r="K18" s="29">
        <f t="shared" ref="K18:K37" si="1">+I18-J18</f>
        <v>0</v>
      </c>
      <c r="L18" s="23"/>
      <c r="M18" s="30"/>
    </row>
    <row r="19" spans="1:13" ht="24.95" customHeight="1" x14ac:dyDescent="0.2">
      <c r="A19" s="20"/>
      <c r="B19" s="21">
        <v>5</v>
      </c>
      <c r="C19" s="22"/>
      <c r="D19" s="23"/>
      <c r="E19" s="24"/>
      <c r="F19" s="24"/>
      <c r="G19" s="25"/>
      <c r="H19" s="26"/>
      <c r="I19" s="85"/>
      <c r="J19" s="28">
        <f t="shared" si="0"/>
        <v>0</v>
      </c>
      <c r="K19" s="29">
        <f t="shared" si="1"/>
        <v>0</v>
      </c>
      <c r="L19" s="23"/>
      <c r="M19" s="30"/>
    </row>
    <row r="20" spans="1:13" ht="24.95" customHeight="1" x14ac:dyDescent="0.2">
      <c r="A20" s="20"/>
      <c r="B20" s="21">
        <v>6</v>
      </c>
      <c r="C20" s="22"/>
      <c r="D20" s="23"/>
      <c r="E20" s="24"/>
      <c r="F20" s="24"/>
      <c r="G20" s="25"/>
      <c r="H20" s="26"/>
      <c r="I20" s="85"/>
      <c r="J20" s="28">
        <f t="shared" si="0"/>
        <v>0</v>
      </c>
      <c r="K20" s="29">
        <f t="shared" si="1"/>
        <v>0</v>
      </c>
      <c r="L20" s="23"/>
      <c r="M20" s="30"/>
    </row>
    <row r="21" spans="1:13" ht="24.95" customHeight="1" x14ac:dyDescent="0.2">
      <c r="A21" s="20"/>
      <c r="B21" s="21">
        <v>7</v>
      </c>
      <c r="C21" s="22"/>
      <c r="D21" s="23"/>
      <c r="E21" s="31"/>
      <c r="F21" s="24"/>
      <c r="G21" s="25"/>
      <c r="H21" s="26"/>
      <c r="I21" s="85"/>
      <c r="J21" s="28">
        <f t="shared" si="0"/>
        <v>0</v>
      </c>
      <c r="K21" s="29">
        <f t="shared" si="1"/>
        <v>0</v>
      </c>
      <c r="L21" s="23"/>
      <c r="M21" s="30"/>
    </row>
    <row r="22" spans="1:13" ht="24.95" customHeight="1" x14ac:dyDescent="0.2">
      <c r="A22" s="20"/>
      <c r="B22" s="21">
        <v>8</v>
      </c>
      <c r="C22" s="22"/>
      <c r="D22" s="23"/>
      <c r="E22" s="31"/>
      <c r="F22" s="24"/>
      <c r="G22" s="25"/>
      <c r="H22" s="26"/>
      <c r="I22" s="85"/>
      <c r="J22" s="28">
        <f t="shared" si="0"/>
        <v>0</v>
      </c>
      <c r="K22" s="29">
        <f t="shared" si="1"/>
        <v>0</v>
      </c>
      <c r="L22" s="23"/>
      <c r="M22" s="30"/>
    </row>
    <row r="23" spans="1:13" ht="24.95" customHeight="1" x14ac:dyDescent="0.2">
      <c r="A23" s="20"/>
      <c r="B23" s="21">
        <v>9</v>
      </c>
      <c r="C23" s="22"/>
      <c r="D23" s="23"/>
      <c r="E23" s="31"/>
      <c r="F23" s="24"/>
      <c r="G23" s="25"/>
      <c r="H23" s="26"/>
      <c r="I23" s="85"/>
      <c r="J23" s="28">
        <f t="shared" si="0"/>
        <v>0</v>
      </c>
      <c r="K23" s="29">
        <f t="shared" si="1"/>
        <v>0</v>
      </c>
      <c r="L23" s="23"/>
      <c r="M23" s="30"/>
    </row>
    <row r="24" spans="1:13" ht="24.95" customHeight="1" x14ac:dyDescent="0.2">
      <c r="A24" s="20"/>
      <c r="B24" s="21">
        <v>10</v>
      </c>
      <c r="C24" s="22"/>
      <c r="D24" s="23"/>
      <c r="E24" s="24"/>
      <c r="F24" s="24"/>
      <c r="G24" s="25"/>
      <c r="H24" s="26"/>
      <c r="I24" s="85"/>
      <c r="J24" s="28">
        <f t="shared" si="0"/>
        <v>0</v>
      </c>
      <c r="K24" s="29">
        <f t="shared" si="1"/>
        <v>0</v>
      </c>
      <c r="L24" s="23"/>
      <c r="M24" s="30"/>
    </row>
    <row r="25" spans="1:13" ht="24.95" customHeight="1" x14ac:dyDescent="0.2">
      <c r="A25" s="20"/>
      <c r="B25" s="21">
        <v>11</v>
      </c>
      <c r="C25" s="22"/>
      <c r="D25" s="23"/>
      <c r="E25" s="24"/>
      <c r="F25" s="24"/>
      <c r="G25" s="25"/>
      <c r="H25" s="26"/>
      <c r="I25" s="85"/>
      <c r="J25" s="28">
        <f t="shared" si="0"/>
        <v>0</v>
      </c>
      <c r="K25" s="29">
        <f t="shared" si="1"/>
        <v>0</v>
      </c>
      <c r="L25" s="23"/>
      <c r="M25" s="30"/>
    </row>
    <row r="26" spans="1:13" ht="24.95" customHeight="1" x14ac:dyDescent="0.2">
      <c r="A26" s="20"/>
      <c r="B26" s="21">
        <v>12</v>
      </c>
      <c r="C26" s="22"/>
      <c r="D26" s="23"/>
      <c r="E26" s="24"/>
      <c r="F26" s="24"/>
      <c r="G26" s="25"/>
      <c r="H26" s="26"/>
      <c r="I26" s="85"/>
      <c r="J26" s="28">
        <f t="shared" si="0"/>
        <v>0</v>
      </c>
      <c r="K26" s="29">
        <f t="shared" si="1"/>
        <v>0</v>
      </c>
      <c r="L26" s="23"/>
      <c r="M26" s="30"/>
    </row>
    <row r="27" spans="1:13" ht="24.95" customHeight="1" x14ac:dyDescent="0.2">
      <c r="A27" s="20"/>
      <c r="B27" s="21">
        <v>13</v>
      </c>
      <c r="C27" s="22"/>
      <c r="D27" s="23"/>
      <c r="E27" s="24"/>
      <c r="F27" s="24"/>
      <c r="G27" s="25"/>
      <c r="H27" s="26"/>
      <c r="I27" s="85"/>
      <c r="J27" s="28">
        <f t="shared" si="0"/>
        <v>0</v>
      </c>
      <c r="K27" s="29">
        <f t="shared" si="1"/>
        <v>0</v>
      </c>
      <c r="L27" s="23"/>
      <c r="M27" s="30"/>
    </row>
    <row r="28" spans="1:13" ht="24.95" customHeight="1" x14ac:dyDescent="0.2">
      <c r="A28" s="20"/>
      <c r="B28" s="21">
        <v>14</v>
      </c>
      <c r="C28" s="22"/>
      <c r="D28" s="23"/>
      <c r="E28" s="31"/>
      <c r="F28" s="24"/>
      <c r="G28" s="25"/>
      <c r="H28" s="26"/>
      <c r="I28" s="85"/>
      <c r="J28" s="28">
        <f t="shared" si="0"/>
        <v>0</v>
      </c>
      <c r="K28" s="29">
        <f t="shared" si="1"/>
        <v>0</v>
      </c>
      <c r="L28" s="23"/>
      <c r="M28" s="30"/>
    </row>
    <row r="29" spans="1:13" ht="24.95" customHeight="1" x14ac:dyDescent="0.2">
      <c r="A29" s="20"/>
      <c r="B29" s="21">
        <v>15</v>
      </c>
      <c r="C29" s="22"/>
      <c r="D29" s="23"/>
      <c r="E29" s="31"/>
      <c r="F29" s="24"/>
      <c r="G29" s="25"/>
      <c r="H29" s="26"/>
      <c r="I29" s="85"/>
      <c r="J29" s="28">
        <f t="shared" si="0"/>
        <v>0</v>
      </c>
      <c r="K29" s="29">
        <f t="shared" si="1"/>
        <v>0</v>
      </c>
      <c r="L29" s="23"/>
      <c r="M29" s="30"/>
    </row>
    <row r="30" spans="1:13" ht="14.25" hidden="1" x14ac:dyDescent="0.2">
      <c r="A30" s="20"/>
      <c r="B30" s="21">
        <v>16</v>
      </c>
      <c r="C30" s="22"/>
      <c r="D30" s="23"/>
      <c r="E30" s="31"/>
      <c r="F30" s="24"/>
      <c r="G30" s="25"/>
      <c r="H30" s="26"/>
      <c r="I30" s="27"/>
      <c r="J30" s="28">
        <f t="shared" si="0"/>
        <v>0</v>
      </c>
      <c r="K30" s="29">
        <f t="shared" si="1"/>
        <v>0</v>
      </c>
      <c r="L30" s="23"/>
      <c r="M30" s="30"/>
    </row>
    <row r="31" spans="1:13" ht="14.25" hidden="1" x14ac:dyDescent="0.2">
      <c r="A31" s="20"/>
      <c r="B31" s="21">
        <v>17</v>
      </c>
      <c r="C31" s="22"/>
      <c r="D31" s="23"/>
      <c r="E31" s="24"/>
      <c r="F31" s="24"/>
      <c r="G31" s="25"/>
      <c r="H31" s="26"/>
      <c r="I31" s="27"/>
      <c r="J31" s="28">
        <f t="shared" si="0"/>
        <v>0</v>
      </c>
      <c r="K31" s="29">
        <f t="shared" si="1"/>
        <v>0</v>
      </c>
      <c r="L31" s="23"/>
      <c r="M31" s="30"/>
    </row>
    <row r="32" spans="1:13" ht="14.25" hidden="1" x14ac:dyDescent="0.2">
      <c r="A32" s="20"/>
      <c r="B32" s="21">
        <v>18</v>
      </c>
      <c r="C32" s="22"/>
      <c r="D32" s="23"/>
      <c r="E32" s="24"/>
      <c r="F32" s="24"/>
      <c r="G32" s="25"/>
      <c r="H32" s="26"/>
      <c r="I32" s="27"/>
      <c r="J32" s="28">
        <f t="shared" si="0"/>
        <v>0</v>
      </c>
      <c r="K32" s="29">
        <f t="shared" si="1"/>
        <v>0</v>
      </c>
      <c r="L32" s="23"/>
      <c r="M32" s="30"/>
    </row>
    <row r="33" spans="1:13" ht="14.25" hidden="1" x14ac:dyDescent="0.2">
      <c r="A33" s="20"/>
      <c r="B33" s="21">
        <v>19</v>
      </c>
      <c r="C33" s="22"/>
      <c r="D33" s="23"/>
      <c r="E33" s="24"/>
      <c r="F33" s="24"/>
      <c r="G33" s="25"/>
      <c r="H33" s="26"/>
      <c r="I33" s="27"/>
      <c r="J33" s="28">
        <f t="shared" si="0"/>
        <v>0</v>
      </c>
      <c r="K33" s="29">
        <f t="shared" si="1"/>
        <v>0</v>
      </c>
      <c r="L33" s="23"/>
      <c r="M33" s="30"/>
    </row>
    <row r="34" spans="1:13" ht="14.25" hidden="1" x14ac:dyDescent="0.2">
      <c r="A34" s="20"/>
      <c r="B34" s="21">
        <v>20</v>
      </c>
      <c r="C34" s="22"/>
      <c r="D34" s="23"/>
      <c r="E34" s="24"/>
      <c r="F34" s="24"/>
      <c r="G34" s="25"/>
      <c r="H34" s="26"/>
      <c r="I34" s="27"/>
      <c r="J34" s="28">
        <f t="shared" si="0"/>
        <v>0</v>
      </c>
      <c r="K34" s="29">
        <f t="shared" si="1"/>
        <v>0</v>
      </c>
      <c r="L34" s="23"/>
      <c r="M34" s="30"/>
    </row>
    <row r="35" spans="1:13" ht="14.25" hidden="1" x14ac:dyDescent="0.2">
      <c r="A35" s="20"/>
      <c r="B35" s="21">
        <v>21</v>
      </c>
      <c r="C35" s="22"/>
      <c r="D35" s="23"/>
      <c r="E35" s="31"/>
      <c r="F35" s="24"/>
      <c r="G35" s="25"/>
      <c r="H35" s="26"/>
      <c r="I35" s="27"/>
      <c r="J35" s="28">
        <f t="shared" si="0"/>
        <v>0</v>
      </c>
      <c r="K35" s="29">
        <f t="shared" si="1"/>
        <v>0</v>
      </c>
      <c r="L35" s="23"/>
      <c r="M35" s="30"/>
    </row>
    <row r="36" spans="1:13" ht="14.25" hidden="1" x14ac:dyDescent="0.2">
      <c r="A36" s="20"/>
      <c r="B36" s="21">
        <v>22</v>
      </c>
      <c r="C36" s="22"/>
      <c r="D36" s="23"/>
      <c r="E36" s="31"/>
      <c r="F36" s="24"/>
      <c r="G36" s="25"/>
      <c r="H36" s="26"/>
      <c r="I36" s="27"/>
      <c r="J36" s="28">
        <f t="shared" si="0"/>
        <v>0</v>
      </c>
      <c r="K36" s="29">
        <f t="shared" si="1"/>
        <v>0</v>
      </c>
      <c r="L36" s="23"/>
      <c r="M36" s="30"/>
    </row>
    <row r="37" spans="1:13" ht="14.25" hidden="1" x14ac:dyDescent="0.2">
      <c r="A37" s="20"/>
      <c r="B37" s="21">
        <v>23</v>
      </c>
      <c r="C37" s="22"/>
      <c r="D37" s="23"/>
      <c r="E37" s="31"/>
      <c r="F37" s="24"/>
      <c r="G37" s="25"/>
      <c r="H37" s="26"/>
      <c r="I37" s="27"/>
      <c r="J37" s="28">
        <f t="shared" si="0"/>
        <v>0</v>
      </c>
      <c r="K37" s="29">
        <f t="shared" si="1"/>
        <v>0</v>
      </c>
      <c r="L37" s="23"/>
      <c r="M37" s="30"/>
    </row>
    <row r="38" spans="1:13" ht="14.25" hidden="1" x14ac:dyDescent="0.2">
      <c r="A38" s="20"/>
      <c r="B38" s="21">
        <v>24</v>
      </c>
      <c r="C38" s="22"/>
      <c r="D38" s="23"/>
      <c r="E38" s="24"/>
      <c r="F38" s="24"/>
      <c r="G38" s="25"/>
      <c r="H38" s="26"/>
      <c r="I38" s="27"/>
      <c r="J38" s="28">
        <f>+I38*$D$10</f>
        <v>0</v>
      </c>
      <c r="K38" s="29">
        <f>+I38-J38</f>
        <v>0</v>
      </c>
      <c r="L38" s="23"/>
      <c r="M38" s="30"/>
    </row>
    <row r="39" spans="1:13" ht="14.25" hidden="1" x14ac:dyDescent="0.2">
      <c r="A39" s="20"/>
      <c r="B39" s="21">
        <v>25</v>
      </c>
      <c r="C39" s="22"/>
      <c r="D39" s="23"/>
      <c r="E39" s="24"/>
      <c r="F39" s="24"/>
      <c r="G39" s="25"/>
      <c r="H39" s="26"/>
      <c r="I39" s="27"/>
      <c r="J39" s="28">
        <f t="shared" ref="J39:J44" si="2">+I39*$D$10</f>
        <v>0</v>
      </c>
      <c r="K39" s="29">
        <f t="shared" ref="K39:K44" si="3">+I39-J39</f>
        <v>0</v>
      </c>
      <c r="L39" s="23"/>
      <c r="M39" s="30"/>
    </row>
    <row r="40" spans="1:13" ht="14.25" hidden="1" x14ac:dyDescent="0.2">
      <c r="A40" s="20"/>
      <c r="B40" s="21">
        <v>26</v>
      </c>
      <c r="C40" s="22"/>
      <c r="D40" s="23"/>
      <c r="E40" s="24"/>
      <c r="F40" s="24"/>
      <c r="G40" s="25"/>
      <c r="H40" s="26"/>
      <c r="I40" s="27"/>
      <c r="J40" s="28">
        <f t="shared" si="2"/>
        <v>0</v>
      </c>
      <c r="K40" s="29">
        <f t="shared" si="3"/>
        <v>0</v>
      </c>
      <c r="L40" s="23"/>
      <c r="M40" s="30"/>
    </row>
    <row r="41" spans="1:13" ht="14.25" hidden="1" x14ac:dyDescent="0.2">
      <c r="A41" s="20"/>
      <c r="B41" s="21">
        <v>27</v>
      </c>
      <c r="C41" s="22"/>
      <c r="D41" s="23"/>
      <c r="E41" s="24"/>
      <c r="F41" s="24"/>
      <c r="G41" s="25"/>
      <c r="H41" s="26"/>
      <c r="I41" s="27"/>
      <c r="J41" s="28">
        <f t="shared" si="2"/>
        <v>0</v>
      </c>
      <c r="K41" s="29">
        <f t="shared" si="3"/>
        <v>0</v>
      </c>
      <c r="L41" s="23"/>
      <c r="M41" s="30"/>
    </row>
    <row r="42" spans="1:13" ht="14.25" hidden="1" x14ac:dyDescent="0.2">
      <c r="A42" s="20"/>
      <c r="B42" s="21">
        <v>28</v>
      </c>
      <c r="C42" s="22"/>
      <c r="D42" s="23"/>
      <c r="E42" s="31"/>
      <c r="F42" s="24"/>
      <c r="G42" s="25"/>
      <c r="H42" s="26"/>
      <c r="I42" s="27"/>
      <c r="J42" s="28">
        <f t="shared" si="2"/>
        <v>0</v>
      </c>
      <c r="K42" s="29">
        <f t="shared" si="3"/>
        <v>0</v>
      </c>
      <c r="L42" s="23"/>
      <c r="M42" s="30"/>
    </row>
    <row r="43" spans="1:13" ht="14.25" hidden="1" x14ac:dyDescent="0.2">
      <c r="A43" s="20"/>
      <c r="B43" s="21">
        <v>29</v>
      </c>
      <c r="C43" s="22"/>
      <c r="D43" s="23"/>
      <c r="E43" s="31"/>
      <c r="F43" s="24"/>
      <c r="G43" s="25"/>
      <c r="H43" s="26"/>
      <c r="I43" s="27"/>
      <c r="J43" s="28">
        <f t="shared" si="2"/>
        <v>0</v>
      </c>
      <c r="K43" s="29">
        <f t="shared" si="3"/>
        <v>0</v>
      </c>
      <c r="L43" s="23"/>
      <c r="M43" s="30"/>
    </row>
    <row r="44" spans="1:13" ht="14.25" hidden="1" x14ac:dyDescent="0.2">
      <c r="A44" s="20"/>
      <c r="B44" s="21">
        <v>30</v>
      </c>
      <c r="C44" s="22"/>
      <c r="D44" s="23"/>
      <c r="E44" s="31"/>
      <c r="F44" s="24"/>
      <c r="G44" s="25"/>
      <c r="H44" s="26"/>
      <c r="I44" s="27"/>
      <c r="J44" s="28">
        <f t="shared" si="2"/>
        <v>0</v>
      </c>
      <c r="K44" s="29">
        <f t="shared" si="3"/>
        <v>0</v>
      </c>
      <c r="L44" s="23"/>
      <c r="M44" s="30"/>
    </row>
    <row r="45" spans="1:13" ht="14.25" hidden="1" x14ac:dyDescent="0.2">
      <c r="A45" s="20"/>
      <c r="B45" s="21">
        <v>31</v>
      </c>
      <c r="C45" s="22"/>
      <c r="D45" s="23"/>
      <c r="E45" s="24"/>
      <c r="F45" s="24"/>
      <c r="G45" s="25"/>
      <c r="H45" s="26"/>
      <c r="I45" s="27"/>
      <c r="J45" s="28">
        <f>+I45*$D$10</f>
        <v>0</v>
      </c>
      <c r="K45" s="29">
        <f>+I45-J45</f>
        <v>0</v>
      </c>
      <c r="L45" s="23"/>
      <c r="M45" s="30"/>
    </row>
    <row r="46" spans="1:13" ht="14.25" hidden="1" x14ac:dyDescent="0.2">
      <c r="A46" s="20"/>
      <c r="B46" s="21">
        <v>32</v>
      </c>
      <c r="C46" s="22"/>
      <c r="D46" s="23"/>
      <c r="E46" s="24"/>
      <c r="F46" s="24"/>
      <c r="G46" s="25"/>
      <c r="H46" s="26"/>
      <c r="I46" s="27"/>
      <c r="J46" s="28">
        <f t="shared" ref="J46:J51" si="4">+I46*$D$10</f>
        <v>0</v>
      </c>
      <c r="K46" s="29">
        <f t="shared" ref="K46:K51" si="5">+I46-J46</f>
        <v>0</v>
      </c>
      <c r="L46" s="23"/>
      <c r="M46" s="30"/>
    </row>
    <row r="47" spans="1:13" ht="14.25" hidden="1" x14ac:dyDescent="0.2">
      <c r="A47" s="20"/>
      <c r="B47" s="21">
        <v>33</v>
      </c>
      <c r="C47" s="22"/>
      <c r="D47" s="23"/>
      <c r="E47" s="24"/>
      <c r="F47" s="24"/>
      <c r="G47" s="25"/>
      <c r="H47" s="26"/>
      <c r="I47" s="27"/>
      <c r="J47" s="28">
        <f t="shared" si="4"/>
        <v>0</v>
      </c>
      <c r="K47" s="29">
        <f t="shared" si="5"/>
        <v>0</v>
      </c>
      <c r="L47" s="23"/>
      <c r="M47" s="30"/>
    </row>
    <row r="48" spans="1:13" ht="14.25" hidden="1" x14ac:dyDescent="0.2">
      <c r="A48" s="20"/>
      <c r="B48" s="21">
        <v>34</v>
      </c>
      <c r="C48" s="22"/>
      <c r="D48" s="23"/>
      <c r="E48" s="24"/>
      <c r="F48" s="24"/>
      <c r="G48" s="25"/>
      <c r="H48" s="26"/>
      <c r="I48" s="27"/>
      <c r="J48" s="28">
        <f t="shared" si="4"/>
        <v>0</v>
      </c>
      <c r="K48" s="29">
        <f t="shared" si="5"/>
        <v>0</v>
      </c>
      <c r="L48" s="23"/>
      <c r="M48" s="30"/>
    </row>
    <row r="49" spans="1:13" ht="14.25" hidden="1" x14ac:dyDescent="0.2">
      <c r="A49" s="20"/>
      <c r="B49" s="21">
        <v>35</v>
      </c>
      <c r="C49" s="22"/>
      <c r="D49" s="23"/>
      <c r="E49" s="31"/>
      <c r="F49" s="24"/>
      <c r="G49" s="25"/>
      <c r="H49" s="26"/>
      <c r="I49" s="27"/>
      <c r="J49" s="28">
        <f t="shared" si="4"/>
        <v>0</v>
      </c>
      <c r="K49" s="29">
        <f t="shared" si="5"/>
        <v>0</v>
      </c>
      <c r="L49" s="23"/>
      <c r="M49" s="30"/>
    </row>
    <row r="50" spans="1:13" ht="14.25" hidden="1" x14ac:dyDescent="0.2">
      <c r="A50" s="20"/>
      <c r="B50" s="21">
        <v>36</v>
      </c>
      <c r="C50" s="22"/>
      <c r="D50" s="23"/>
      <c r="E50" s="31"/>
      <c r="F50" s="24"/>
      <c r="G50" s="25"/>
      <c r="H50" s="26"/>
      <c r="I50" s="27"/>
      <c r="J50" s="28">
        <f t="shared" si="4"/>
        <v>0</v>
      </c>
      <c r="K50" s="29">
        <f t="shared" si="5"/>
        <v>0</v>
      </c>
      <c r="L50" s="23"/>
      <c r="M50" s="30"/>
    </row>
    <row r="51" spans="1:13" ht="14.25" hidden="1" x14ac:dyDescent="0.2">
      <c r="A51" s="20"/>
      <c r="B51" s="21">
        <v>37</v>
      </c>
      <c r="C51" s="22"/>
      <c r="D51" s="23"/>
      <c r="E51" s="31"/>
      <c r="F51" s="24"/>
      <c r="G51" s="25"/>
      <c r="H51" s="26"/>
      <c r="I51" s="27"/>
      <c r="J51" s="28">
        <f t="shared" si="4"/>
        <v>0</v>
      </c>
      <c r="K51" s="29">
        <f t="shared" si="5"/>
        <v>0</v>
      </c>
      <c r="L51" s="23"/>
      <c r="M51" s="30"/>
    </row>
    <row r="52" spans="1:13" ht="14.25" hidden="1" x14ac:dyDescent="0.2">
      <c r="A52" s="20"/>
      <c r="B52" s="21">
        <v>38</v>
      </c>
      <c r="C52" s="22"/>
      <c r="D52" s="23"/>
      <c r="E52" s="24"/>
      <c r="F52" s="24"/>
      <c r="G52" s="25"/>
      <c r="H52" s="26"/>
      <c r="I52" s="27"/>
      <c r="J52" s="28">
        <f>+I52*$D$10</f>
        <v>0</v>
      </c>
      <c r="K52" s="29">
        <f>+I52-J52</f>
        <v>0</v>
      </c>
      <c r="L52" s="23"/>
      <c r="M52" s="30"/>
    </row>
    <row r="53" spans="1:13" ht="14.25" hidden="1" x14ac:dyDescent="0.2">
      <c r="A53" s="20"/>
      <c r="B53" s="21">
        <v>39</v>
      </c>
      <c r="C53" s="22"/>
      <c r="D53" s="23"/>
      <c r="E53" s="24"/>
      <c r="F53" s="24"/>
      <c r="G53" s="25"/>
      <c r="H53" s="26"/>
      <c r="I53" s="27"/>
      <c r="J53" s="28">
        <f t="shared" ref="J53:J58" si="6">+I53*$D$10</f>
        <v>0</v>
      </c>
      <c r="K53" s="29">
        <f t="shared" ref="K53:K58" si="7">+I53-J53</f>
        <v>0</v>
      </c>
      <c r="L53" s="23"/>
      <c r="M53" s="30"/>
    </row>
    <row r="54" spans="1:13" ht="14.25" hidden="1" x14ac:dyDescent="0.2">
      <c r="A54" s="20"/>
      <c r="B54" s="21">
        <v>40</v>
      </c>
      <c r="C54" s="22"/>
      <c r="D54" s="23"/>
      <c r="E54" s="24"/>
      <c r="F54" s="24"/>
      <c r="G54" s="25"/>
      <c r="H54" s="26"/>
      <c r="I54" s="27"/>
      <c r="J54" s="28">
        <f t="shared" si="6"/>
        <v>0</v>
      </c>
      <c r="K54" s="29">
        <f t="shared" si="7"/>
        <v>0</v>
      </c>
      <c r="L54" s="23"/>
      <c r="M54" s="30"/>
    </row>
    <row r="55" spans="1:13" ht="14.25" hidden="1" x14ac:dyDescent="0.2">
      <c r="A55" s="20"/>
      <c r="B55" s="21">
        <v>41</v>
      </c>
      <c r="C55" s="22"/>
      <c r="D55" s="23"/>
      <c r="E55" s="24"/>
      <c r="F55" s="24"/>
      <c r="G55" s="25"/>
      <c r="H55" s="26"/>
      <c r="I55" s="27"/>
      <c r="J55" s="28">
        <f t="shared" si="6"/>
        <v>0</v>
      </c>
      <c r="K55" s="29">
        <f t="shared" si="7"/>
        <v>0</v>
      </c>
      <c r="L55" s="23"/>
      <c r="M55" s="30"/>
    </row>
    <row r="56" spans="1:13" ht="14.25" hidden="1" x14ac:dyDescent="0.2">
      <c r="A56" s="20"/>
      <c r="B56" s="21">
        <v>42</v>
      </c>
      <c r="C56" s="22"/>
      <c r="D56" s="23"/>
      <c r="E56" s="31"/>
      <c r="F56" s="24"/>
      <c r="G56" s="25"/>
      <c r="H56" s="26"/>
      <c r="I56" s="27"/>
      <c r="J56" s="28">
        <f t="shared" si="6"/>
        <v>0</v>
      </c>
      <c r="K56" s="29">
        <f t="shared" si="7"/>
        <v>0</v>
      </c>
      <c r="L56" s="23"/>
      <c r="M56" s="30"/>
    </row>
    <row r="57" spans="1:13" ht="14.25" hidden="1" x14ac:dyDescent="0.2">
      <c r="A57" s="20"/>
      <c r="B57" s="21">
        <v>43</v>
      </c>
      <c r="C57" s="22"/>
      <c r="D57" s="23"/>
      <c r="E57" s="31"/>
      <c r="F57" s="24"/>
      <c r="G57" s="25"/>
      <c r="H57" s="26"/>
      <c r="I57" s="27"/>
      <c r="J57" s="28">
        <f t="shared" si="6"/>
        <v>0</v>
      </c>
      <c r="K57" s="29">
        <f t="shared" si="7"/>
        <v>0</v>
      </c>
      <c r="L57" s="23"/>
      <c r="M57" s="30"/>
    </row>
    <row r="58" spans="1:13" ht="14.25" hidden="1" x14ac:dyDescent="0.2">
      <c r="A58" s="20"/>
      <c r="B58" s="21">
        <v>44</v>
      </c>
      <c r="C58" s="22"/>
      <c r="D58" s="23"/>
      <c r="E58" s="31"/>
      <c r="F58" s="24"/>
      <c r="G58" s="25"/>
      <c r="H58" s="26"/>
      <c r="I58" s="27"/>
      <c r="J58" s="28">
        <f t="shared" si="6"/>
        <v>0</v>
      </c>
      <c r="K58" s="29">
        <f t="shared" si="7"/>
        <v>0</v>
      </c>
      <c r="L58" s="23"/>
      <c r="M58" s="30"/>
    </row>
    <row r="59" spans="1:13" ht="14.25" hidden="1" x14ac:dyDescent="0.2">
      <c r="A59" s="20"/>
      <c r="B59" s="21">
        <v>45</v>
      </c>
      <c r="C59" s="22"/>
      <c r="D59" s="23"/>
      <c r="E59" s="24"/>
      <c r="F59" s="24"/>
      <c r="G59" s="25"/>
      <c r="H59" s="26"/>
      <c r="I59" s="27"/>
      <c r="J59" s="28">
        <f>+I59*$D$10</f>
        <v>0</v>
      </c>
      <c r="K59" s="29">
        <f>+I59-J59</f>
        <v>0</v>
      </c>
      <c r="L59" s="23"/>
      <c r="M59" s="30"/>
    </row>
    <row r="60" spans="1:13" ht="14.25" hidden="1" x14ac:dyDescent="0.2">
      <c r="A60" s="20"/>
      <c r="B60" s="21">
        <v>46</v>
      </c>
      <c r="C60" s="22"/>
      <c r="D60" s="23"/>
      <c r="E60" s="24"/>
      <c r="F60" s="24"/>
      <c r="G60" s="25"/>
      <c r="H60" s="26"/>
      <c r="I60" s="27"/>
      <c r="J60" s="28">
        <f t="shared" ref="J60:J65" si="8">+I60*$D$10</f>
        <v>0</v>
      </c>
      <c r="K60" s="29">
        <f t="shared" ref="K60:K65" si="9">+I60-J60</f>
        <v>0</v>
      </c>
      <c r="L60" s="23"/>
      <c r="M60" s="30"/>
    </row>
    <row r="61" spans="1:13" ht="14.25" hidden="1" x14ac:dyDescent="0.2">
      <c r="A61" s="20"/>
      <c r="B61" s="21">
        <v>47</v>
      </c>
      <c r="C61" s="22"/>
      <c r="D61" s="23"/>
      <c r="E61" s="24"/>
      <c r="F61" s="24"/>
      <c r="G61" s="25"/>
      <c r="H61" s="26"/>
      <c r="I61" s="27"/>
      <c r="J61" s="28">
        <f t="shared" si="8"/>
        <v>0</v>
      </c>
      <c r="K61" s="29">
        <f t="shared" si="9"/>
        <v>0</v>
      </c>
      <c r="L61" s="23"/>
      <c r="M61" s="30"/>
    </row>
    <row r="62" spans="1:13" ht="14.25" hidden="1" x14ac:dyDescent="0.2">
      <c r="A62" s="20"/>
      <c r="B62" s="21">
        <v>48</v>
      </c>
      <c r="C62" s="22"/>
      <c r="D62" s="23"/>
      <c r="E62" s="24"/>
      <c r="F62" s="24"/>
      <c r="G62" s="25"/>
      <c r="H62" s="26"/>
      <c r="I62" s="27"/>
      <c r="J62" s="28">
        <f t="shared" si="8"/>
        <v>0</v>
      </c>
      <c r="K62" s="29">
        <f t="shared" si="9"/>
        <v>0</v>
      </c>
      <c r="L62" s="23"/>
      <c r="M62" s="30"/>
    </row>
    <row r="63" spans="1:13" ht="14.25" hidden="1" x14ac:dyDescent="0.2">
      <c r="A63" s="20"/>
      <c r="B63" s="21">
        <v>49</v>
      </c>
      <c r="C63" s="22"/>
      <c r="D63" s="23"/>
      <c r="E63" s="31"/>
      <c r="F63" s="24"/>
      <c r="G63" s="25"/>
      <c r="H63" s="26"/>
      <c r="I63" s="27"/>
      <c r="J63" s="28">
        <f t="shared" si="8"/>
        <v>0</v>
      </c>
      <c r="K63" s="29">
        <f t="shared" si="9"/>
        <v>0</v>
      </c>
      <c r="L63" s="23"/>
      <c r="M63" s="30"/>
    </row>
    <row r="64" spans="1:13" ht="14.25" hidden="1" x14ac:dyDescent="0.2">
      <c r="A64" s="20"/>
      <c r="B64" s="21">
        <v>50</v>
      </c>
      <c r="C64" s="22"/>
      <c r="D64" s="23"/>
      <c r="E64" s="31"/>
      <c r="F64" s="24"/>
      <c r="G64" s="25"/>
      <c r="H64" s="26"/>
      <c r="I64" s="27"/>
      <c r="J64" s="28">
        <f t="shared" si="8"/>
        <v>0</v>
      </c>
      <c r="K64" s="29">
        <f t="shared" si="9"/>
        <v>0</v>
      </c>
      <c r="L64" s="23"/>
      <c r="M64" s="30"/>
    </row>
    <row r="65" spans="1:13" ht="14.25" hidden="1" x14ac:dyDescent="0.2">
      <c r="A65" s="20"/>
      <c r="B65" s="21">
        <v>51</v>
      </c>
      <c r="C65" s="22"/>
      <c r="D65" s="23"/>
      <c r="E65" s="31"/>
      <c r="F65" s="24"/>
      <c r="G65" s="25"/>
      <c r="H65" s="26"/>
      <c r="I65" s="27"/>
      <c r="J65" s="28">
        <f t="shared" si="8"/>
        <v>0</v>
      </c>
      <c r="K65" s="29">
        <f t="shared" si="9"/>
        <v>0</v>
      </c>
      <c r="L65" s="23"/>
      <c r="M65" s="30"/>
    </row>
    <row r="66" spans="1:13" ht="14.25" hidden="1" x14ac:dyDescent="0.2">
      <c r="A66" s="20"/>
      <c r="B66" s="21">
        <v>52</v>
      </c>
      <c r="C66" s="22"/>
      <c r="D66" s="23"/>
      <c r="E66" s="24"/>
      <c r="F66" s="24"/>
      <c r="G66" s="25"/>
      <c r="H66" s="26"/>
      <c r="I66" s="27"/>
      <c r="J66" s="28">
        <f>+I66*$D$10</f>
        <v>0</v>
      </c>
      <c r="K66" s="29">
        <f>+I66-J66</f>
        <v>0</v>
      </c>
      <c r="L66" s="23"/>
      <c r="M66" s="30"/>
    </row>
    <row r="67" spans="1:13" ht="14.25" hidden="1" x14ac:dyDescent="0.2">
      <c r="A67" s="20"/>
      <c r="B67" s="21">
        <v>53</v>
      </c>
      <c r="C67" s="22"/>
      <c r="D67" s="23"/>
      <c r="E67" s="24"/>
      <c r="F67" s="24"/>
      <c r="G67" s="25"/>
      <c r="H67" s="26"/>
      <c r="I67" s="27"/>
      <c r="J67" s="28">
        <f t="shared" ref="J67:J72" si="10">+I67*$D$10</f>
        <v>0</v>
      </c>
      <c r="K67" s="29">
        <f t="shared" ref="K67:K72" si="11">+I67-J67</f>
        <v>0</v>
      </c>
      <c r="L67" s="23"/>
      <c r="M67" s="30"/>
    </row>
    <row r="68" spans="1:13" ht="14.25" hidden="1" x14ac:dyDescent="0.2">
      <c r="A68" s="20"/>
      <c r="B68" s="21">
        <v>54</v>
      </c>
      <c r="C68" s="22"/>
      <c r="D68" s="23"/>
      <c r="E68" s="24"/>
      <c r="F68" s="24"/>
      <c r="G68" s="25"/>
      <c r="H68" s="26"/>
      <c r="I68" s="27"/>
      <c r="J68" s="28">
        <f t="shared" si="10"/>
        <v>0</v>
      </c>
      <c r="K68" s="29">
        <f t="shared" si="11"/>
        <v>0</v>
      </c>
      <c r="L68" s="23"/>
      <c r="M68" s="30"/>
    </row>
    <row r="69" spans="1:13" ht="14.25" hidden="1" x14ac:dyDescent="0.2">
      <c r="A69" s="20"/>
      <c r="B69" s="21">
        <v>55</v>
      </c>
      <c r="C69" s="22"/>
      <c r="D69" s="23"/>
      <c r="E69" s="24"/>
      <c r="F69" s="24"/>
      <c r="G69" s="25"/>
      <c r="H69" s="26"/>
      <c r="I69" s="27"/>
      <c r="J69" s="28">
        <f t="shared" si="10"/>
        <v>0</v>
      </c>
      <c r="K69" s="29">
        <f t="shared" si="11"/>
        <v>0</v>
      </c>
      <c r="L69" s="23"/>
      <c r="M69" s="30"/>
    </row>
    <row r="70" spans="1:13" ht="14.25" hidden="1" x14ac:dyDescent="0.2">
      <c r="A70" s="20"/>
      <c r="B70" s="21">
        <v>56</v>
      </c>
      <c r="C70" s="22"/>
      <c r="D70" s="23"/>
      <c r="E70" s="31"/>
      <c r="F70" s="24"/>
      <c r="G70" s="25"/>
      <c r="H70" s="26"/>
      <c r="I70" s="27"/>
      <c r="J70" s="28">
        <f t="shared" si="10"/>
        <v>0</v>
      </c>
      <c r="K70" s="29">
        <f t="shared" si="11"/>
        <v>0</v>
      </c>
      <c r="L70" s="23"/>
      <c r="M70" s="30"/>
    </row>
    <row r="71" spans="1:13" ht="14.25" hidden="1" x14ac:dyDescent="0.2">
      <c r="A71" s="20"/>
      <c r="B71" s="21">
        <v>57</v>
      </c>
      <c r="C71" s="22"/>
      <c r="D71" s="23"/>
      <c r="E71" s="31"/>
      <c r="F71" s="24"/>
      <c r="G71" s="25"/>
      <c r="H71" s="26"/>
      <c r="I71" s="27"/>
      <c r="J71" s="28">
        <f t="shared" si="10"/>
        <v>0</v>
      </c>
      <c r="K71" s="29">
        <f t="shared" si="11"/>
        <v>0</v>
      </c>
      <c r="L71" s="23"/>
      <c r="M71" s="30"/>
    </row>
    <row r="72" spans="1:13" ht="14.25" hidden="1" x14ac:dyDescent="0.2">
      <c r="A72" s="20"/>
      <c r="B72" s="21">
        <v>58</v>
      </c>
      <c r="C72" s="22"/>
      <c r="D72" s="23"/>
      <c r="E72" s="31"/>
      <c r="F72" s="24"/>
      <c r="G72" s="25"/>
      <c r="H72" s="26"/>
      <c r="I72" s="27"/>
      <c r="J72" s="28">
        <f t="shared" si="10"/>
        <v>0</v>
      </c>
      <c r="K72" s="29">
        <f t="shared" si="11"/>
        <v>0</v>
      </c>
      <c r="L72" s="23"/>
      <c r="M72" s="30"/>
    </row>
    <row r="73" spans="1:13" ht="14.25" hidden="1" x14ac:dyDescent="0.2">
      <c r="A73" s="20"/>
      <c r="B73" s="21">
        <v>59</v>
      </c>
      <c r="C73" s="22"/>
      <c r="D73" s="23"/>
      <c r="E73" s="24"/>
      <c r="F73" s="24"/>
      <c r="G73" s="25"/>
      <c r="H73" s="26"/>
      <c r="I73" s="27"/>
      <c r="J73" s="28">
        <f>+I73*$D$10</f>
        <v>0</v>
      </c>
      <c r="K73" s="29">
        <f>+I73-J73</f>
        <v>0</v>
      </c>
      <c r="L73" s="23"/>
      <c r="M73" s="30"/>
    </row>
    <row r="74" spans="1:13" ht="14.25" hidden="1" x14ac:dyDescent="0.2">
      <c r="A74" s="20"/>
      <c r="B74" s="21">
        <v>60</v>
      </c>
      <c r="C74" s="22"/>
      <c r="D74" s="23"/>
      <c r="E74" s="24"/>
      <c r="F74" s="24"/>
      <c r="G74" s="25"/>
      <c r="H74" s="26"/>
      <c r="I74" s="27"/>
      <c r="J74" s="28">
        <f t="shared" ref="J74:J79" si="12">+I74*$D$10</f>
        <v>0</v>
      </c>
      <c r="K74" s="29">
        <f t="shared" ref="K74:K79" si="13">+I74-J74</f>
        <v>0</v>
      </c>
      <c r="L74" s="23"/>
      <c r="M74" s="30"/>
    </row>
    <row r="75" spans="1:13" ht="14.25" hidden="1" x14ac:dyDescent="0.2">
      <c r="A75" s="20"/>
      <c r="B75" s="21">
        <v>61</v>
      </c>
      <c r="C75" s="22"/>
      <c r="D75" s="23"/>
      <c r="E75" s="24"/>
      <c r="F75" s="24"/>
      <c r="G75" s="25"/>
      <c r="H75" s="26"/>
      <c r="I75" s="27"/>
      <c r="J75" s="28">
        <f t="shared" si="12"/>
        <v>0</v>
      </c>
      <c r="K75" s="29">
        <f t="shared" si="13"/>
        <v>0</v>
      </c>
      <c r="L75" s="23"/>
      <c r="M75" s="30"/>
    </row>
    <row r="76" spans="1:13" ht="14.25" hidden="1" x14ac:dyDescent="0.2">
      <c r="A76" s="20"/>
      <c r="B76" s="21">
        <v>62</v>
      </c>
      <c r="C76" s="22"/>
      <c r="D76" s="23"/>
      <c r="E76" s="24"/>
      <c r="F76" s="24"/>
      <c r="G76" s="25"/>
      <c r="H76" s="26"/>
      <c r="I76" s="27"/>
      <c r="J76" s="28">
        <f t="shared" si="12"/>
        <v>0</v>
      </c>
      <c r="K76" s="29">
        <f t="shared" si="13"/>
        <v>0</v>
      </c>
      <c r="L76" s="23"/>
      <c r="M76" s="30"/>
    </row>
    <row r="77" spans="1:13" ht="14.25" hidden="1" x14ac:dyDescent="0.2">
      <c r="A77" s="20"/>
      <c r="B77" s="21">
        <v>63</v>
      </c>
      <c r="C77" s="22"/>
      <c r="D77" s="23"/>
      <c r="E77" s="31"/>
      <c r="F77" s="24"/>
      <c r="G77" s="25"/>
      <c r="H77" s="26"/>
      <c r="I77" s="27"/>
      <c r="J77" s="28">
        <f t="shared" si="12"/>
        <v>0</v>
      </c>
      <c r="K77" s="29">
        <f t="shared" si="13"/>
        <v>0</v>
      </c>
      <c r="L77" s="23"/>
      <c r="M77" s="30"/>
    </row>
    <row r="78" spans="1:13" ht="14.25" hidden="1" x14ac:dyDescent="0.2">
      <c r="A78" s="20"/>
      <c r="B78" s="21">
        <v>64</v>
      </c>
      <c r="C78" s="22"/>
      <c r="D78" s="23"/>
      <c r="E78" s="31"/>
      <c r="F78" s="24"/>
      <c r="G78" s="25"/>
      <c r="H78" s="26"/>
      <c r="I78" s="27"/>
      <c r="J78" s="28">
        <f t="shared" si="12"/>
        <v>0</v>
      </c>
      <c r="K78" s="29">
        <f t="shared" si="13"/>
        <v>0</v>
      </c>
      <c r="L78" s="23"/>
      <c r="M78" s="30"/>
    </row>
    <row r="79" spans="1:13" ht="14.25" hidden="1" x14ac:dyDescent="0.2">
      <c r="A79" s="20"/>
      <c r="B79" s="21">
        <v>65</v>
      </c>
      <c r="C79" s="22"/>
      <c r="D79" s="23"/>
      <c r="E79" s="31"/>
      <c r="F79" s="24"/>
      <c r="G79" s="25"/>
      <c r="H79" s="26"/>
      <c r="I79" s="27"/>
      <c r="J79" s="28">
        <f t="shared" si="12"/>
        <v>0</v>
      </c>
      <c r="K79" s="29">
        <f t="shared" si="13"/>
        <v>0</v>
      </c>
      <c r="L79" s="23"/>
      <c r="M79" s="30"/>
    </row>
    <row r="80" spans="1:13" ht="14.25" hidden="1" x14ac:dyDescent="0.2">
      <c r="A80" s="20"/>
      <c r="B80" s="21">
        <v>66</v>
      </c>
      <c r="C80" s="22"/>
      <c r="D80" s="23"/>
      <c r="E80" s="24"/>
      <c r="F80" s="24"/>
      <c r="G80" s="25"/>
      <c r="H80" s="26"/>
      <c r="I80" s="27"/>
      <c r="J80" s="28">
        <f>+I80*$D$10</f>
        <v>0</v>
      </c>
      <c r="K80" s="29">
        <f>+I80-J80</f>
        <v>0</v>
      </c>
      <c r="L80" s="23"/>
      <c r="M80" s="30"/>
    </row>
    <row r="81" spans="1:13" ht="14.25" hidden="1" x14ac:dyDescent="0.2">
      <c r="A81" s="20"/>
      <c r="B81" s="21">
        <v>67</v>
      </c>
      <c r="C81" s="22"/>
      <c r="D81" s="23"/>
      <c r="E81" s="24"/>
      <c r="F81" s="24"/>
      <c r="G81" s="25"/>
      <c r="H81" s="26"/>
      <c r="I81" s="27"/>
      <c r="J81" s="28">
        <f t="shared" ref="J81:J86" si="14">+I81*$D$10</f>
        <v>0</v>
      </c>
      <c r="K81" s="29">
        <f t="shared" ref="K81:K86" si="15">+I81-J81</f>
        <v>0</v>
      </c>
      <c r="L81" s="23"/>
      <c r="M81" s="30"/>
    </row>
    <row r="82" spans="1:13" ht="14.25" hidden="1" x14ac:dyDescent="0.2">
      <c r="A82" s="20"/>
      <c r="B82" s="21">
        <v>68</v>
      </c>
      <c r="C82" s="22"/>
      <c r="D82" s="23"/>
      <c r="E82" s="24"/>
      <c r="F82" s="24"/>
      <c r="G82" s="25"/>
      <c r="H82" s="26"/>
      <c r="I82" s="27"/>
      <c r="J82" s="28">
        <f t="shared" si="14"/>
        <v>0</v>
      </c>
      <c r="K82" s="29">
        <f t="shared" si="15"/>
        <v>0</v>
      </c>
      <c r="L82" s="23"/>
      <c r="M82" s="30"/>
    </row>
    <row r="83" spans="1:13" ht="14.25" hidden="1" x14ac:dyDescent="0.2">
      <c r="A83" s="20"/>
      <c r="B83" s="21">
        <v>69</v>
      </c>
      <c r="C83" s="22"/>
      <c r="D83" s="23"/>
      <c r="E83" s="24"/>
      <c r="F83" s="24"/>
      <c r="G83" s="25"/>
      <c r="H83" s="26"/>
      <c r="I83" s="27"/>
      <c r="J83" s="28">
        <f t="shared" si="14"/>
        <v>0</v>
      </c>
      <c r="K83" s="29">
        <f t="shared" si="15"/>
        <v>0</v>
      </c>
      <c r="L83" s="23"/>
      <c r="M83" s="30"/>
    </row>
    <row r="84" spans="1:13" ht="14.25" hidden="1" x14ac:dyDescent="0.2">
      <c r="A84" s="20"/>
      <c r="B84" s="21">
        <v>70</v>
      </c>
      <c r="C84" s="22"/>
      <c r="D84" s="23"/>
      <c r="E84" s="31"/>
      <c r="F84" s="24"/>
      <c r="G84" s="25"/>
      <c r="H84" s="26"/>
      <c r="I84" s="27"/>
      <c r="J84" s="28">
        <f t="shared" si="14"/>
        <v>0</v>
      </c>
      <c r="K84" s="29">
        <f t="shared" si="15"/>
        <v>0</v>
      </c>
      <c r="L84" s="23"/>
      <c r="M84" s="30"/>
    </row>
    <row r="85" spans="1:13" ht="14.25" hidden="1" x14ac:dyDescent="0.2">
      <c r="A85" s="20"/>
      <c r="B85" s="21">
        <v>71</v>
      </c>
      <c r="C85" s="22"/>
      <c r="D85" s="23"/>
      <c r="E85" s="31"/>
      <c r="F85" s="24"/>
      <c r="G85" s="25"/>
      <c r="H85" s="26"/>
      <c r="I85" s="27"/>
      <c r="J85" s="28">
        <f t="shared" si="14"/>
        <v>0</v>
      </c>
      <c r="K85" s="29">
        <f t="shared" si="15"/>
        <v>0</v>
      </c>
      <c r="L85" s="23"/>
      <c r="M85" s="30"/>
    </row>
    <row r="86" spans="1:13" ht="14.25" hidden="1" x14ac:dyDescent="0.2">
      <c r="A86" s="20"/>
      <c r="B86" s="21">
        <v>72</v>
      </c>
      <c r="C86" s="22"/>
      <c r="D86" s="23"/>
      <c r="E86" s="31"/>
      <c r="F86" s="24"/>
      <c r="G86" s="25"/>
      <c r="H86" s="26"/>
      <c r="I86" s="27"/>
      <c r="J86" s="28">
        <f t="shared" si="14"/>
        <v>0</v>
      </c>
      <c r="K86" s="29">
        <f t="shared" si="15"/>
        <v>0</v>
      </c>
      <c r="L86" s="23"/>
      <c r="M86" s="30"/>
    </row>
    <row r="87" spans="1:13" ht="14.25" hidden="1" x14ac:dyDescent="0.2">
      <c r="A87" s="20"/>
      <c r="B87" s="21">
        <v>73</v>
      </c>
      <c r="C87" s="22"/>
      <c r="D87" s="23"/>
      <c r="E87" s="24"/>
      <c r="F87" s="24"/>
      <c r="G87" s="25"/>
      <c r="H87" s="26"/>
      <c r="I87" s="27"/>
      <c r="J87" s="28">
        <f>+I87*$D$10</f>
        <v>0</v>
      </c>
      <c r="K87" s="29">
        <f>+I87-J87</f>
        <v>0</v>
      </c>
      <c r="L87" s="23"/>
      <c r="M87" s="30"/>
    </row>
    <row r="88" spans="1:13" ht="14.25" hidden="1" x14ac:dyDescent="0.2">
      <c r="A88" s="20"/>
      <c r="B88" s="21">
        <v>74</v>
      </c>
      <c r="C88" s="22"/>
      <c r="D88" s="23"/>
      <c r="E88" s="24"/>
      <c r="F88" s="24"/>
      <c r="G88" s="25"/>
      <c r="H88" s="26"/>
      <c r="I88" s="27"/>
      <c r="J88" s="28">
        <f t="shared" ref="J88:J93" si="16">+I88*$D$10</f>
        <v>0</v>
      </c>
      <c r="K88" s="29">
        <f t="shared" ref="K88:K93" si="17">+I88-J88</f>
        <v>0</v>
      </c>
      <c r="L88" s="23"/>
      <c r="M88" s="30"/>
    </row>
    <row r="89" spans="1:13" ht="14.25" hidden="1" x14ac:dyDescent="0.2">
      <c r="A89" s="20"/>
      <c r="B89" s="21">
        <v>75</v>
      </c>
      <c r="C89" s="22"/>
      <c r="D89" s="23"/>
      <c r="E89" s="24"/>
      <c r="F89" s="24"/>
      <c r="G89" s="25"/>
      <c r="H89" s="26"/>
      <c r="I89" s="27"/>
      <c r="J89" s="28">
        <f t="shared" si="16"/>
        <v>0</v>
      </c>
      <c r="K89" s="29">
        <f t="shared" si="17"/>
        <v>0</v>
      </c>
      <c r="L89" s="23"/>
      <c r="M89" s="30"/>
    </row>
    <row r="90" spans="1:13" ht="14.25" hidden="1" x14ac:dyDescent="0.2">
      <c r="A90" s="20"/>
      <c r="B90" s="21">
        <v>76</v>
      </c>
      <c r="C90" s="22"/>
      <c r="D90" s="23"/>
      <c r="E90" s="24"/>
      <c r="F90" s="24"/>
      <c r="G90" s="25"/>
      <c r="H90" s="26"/>
      <c r="I90" s="27"/>
      <c r="J90" s="28">
        <f t="shared" si="16"/>
        <v>0</v>
      </c>
      <c r="K90" s="29">
        <f t="shared" si="17"/>
        <v>0</v>
      </c>
      <c r="L90" s="23"/>
      <c r="M90" s="30"/>
    </row>
    <row r="91" spans="1:13" ht="14.25" hidden="1" x14ac:dyDescent="0.2">
      <c r="A91" s="20"/>
      <c r="B91" s="21">
        <v>77</v>
      </c>
      <c r="C91" s="22"/>
      <c r="D91" s="23"/>
      <c r="E91" s="31"/>
      <c r="F91" s="24"/>
      <c r="G91" s="25"/>
      <c r="H91" s="26"/>
      <c r="I91" s="27"/>
      <c r="J91" s="28">
        <f t="shared" si="16"/>
        <v>0</v>
      </c>
      <c r="K91" s="29">
        <f t="shared" si="17"/>
        <v>0</v>
      </c>
      <c r="L91" s="23"/>
      <c r="M91" s="30"/>
    </row>
    <row r="92" spans="1:13" ht="14.25" hidden="1" x14ac:dyDescent="0.2">
      <c r="A92" s="20"/>
      <c r="B92" s="21">
        <v>78</v>
      </c>
      <c r="C92" s="22"/>
      <c r="D92" s="23"/>
      <c r="E92" s="31"/>
      <c r="F92" s="24"/>
      <c r="G92" s="25"/>
      <c r="H92" s="26"/>
      <c r="I92" s="27"/>
      <c r="J92" s="28">
        <f t="shared" si="16"/>
        <v>0</v>
      </c>
      <c r="K92" s="29">
        <f t="shared" si="17"/>
        <v>0</v>
      </c>
      <c r="L92" s="23"/>
      <c r="M92" s="30"/>
    </row>
    <row r="93" spans="1:13" ht="14.25" hidden="1" x14ac:dyDescent="0.2">
      <c r="A93" s="20"/>
      <c r="B93" s="21">
        <v>79</v>
      </c>
      <c r="C93" s="22"/>
      <c r="D93" s="23"/>
      <c r="E93" s="31"/>
      <c r="F93" s="24"/>
      <c r="G93" s="25"/>
      <c r="H93" s="26"/>
      <c r="I93" s="27"/>
      <c r="J93" s="28">
        <f t="shared" si="16"/>
        <v>0</v>
      </c>
      <c r="K93" s="29">
        <f t="shared" si="17"/>
        <v>0</v>
      </c>
      <c r="L93" s="23"/>
      <c r="M93" s="30"/>
    </row>
    <row r="94" spans="1:13" ht="14.25" hidden="1" x14ac:dyDescent="0.2">
      <c r="A94" s="20"/>
      <c r="B94" s="21">
        <v>80</v>
      </c>
      <c r="C94" s="22"/>
      <c r="D94" s="23"/>
      <c r="E94" s="24"/>
      <c r="F94" s="24"/>
      <c r="G94" s="25"/>
      <c r="H94" s="26"/>
      <c r="I94" s="27"/>
      <c r="J94" s="28">
        <f>+I94*$D$10</f>
        <v>0</v>
      </c>
      <c r="K94" s="29">
        <f>+I94-J94</f>
        <v>0</v>
      </c>
      <c r="L94" s="23"/>
      <c r="M94" s="30"/>
    </row>
    <row r="95" spans="1:13" ht="14.25" hidden="1" x14ac:dyDescent="0.2">
      <c r="A95" s="20"/>
      <c r="B95" s="21">
        <v>81</v>
      </c>
      <c r="C95" s="22"/>
      <c r="D95" s="23"/>
      <c r="E95" s="24"/>
      <c r="F95" s="24"/>
      <c r="G95" s="25"/>
      <c r="H95" s="26"/>
      <c r="I95" s="27"/>
      <c r="J95" s="28">
        <f t="shared" ref="J95:J100" si="18">+I95*$D$10</f>
        <v>0</v>
      </c>
      <c r="K95" s="29">
        <f t="shared" ref="K95:K100" si="19">+I95-J95</f>
        <v>0</v>
      </c>
      <c r="L95" s="23"/>
      <c r="M95" s="30"/>
    </row>
    <row r="96" spans="1:13" ht="14.25" hidden="1" x14ac:dyDescent="0.2">
      <c r="A96" s="20"/>
      <c r="B96" s="21">
        <v>82</v>
      </c>
      <c r="C96" s="22"/>
      <c r="D96" s="23"/>
      <c r="E96" s="24"/>
      <c r="F96" s="24"/>
      <c r="G96" s="25"/>
      <c r="H96" s="26"/>
      <c r="I96" s="27"/>
      <c r="J96" s="28">
        <f t="shared" si="18"/>
        <v>0</v>
      </c>
      <c r="K96" s="29">
        <f t="shared" si="19"/>
        <v>0</v>
      </c>
      <c r="L96" s="23"/>
      <c r="M96" s="30"/>
    </row>
    <row r="97" spans="1:13" ht="14.25" hidden="1" x14ac:dyDescent="0.2">
      <c r="A97" s="20"/>
      <c r="B97" s="21">
        <v>83</v>
      </c>
      <c r="C97" s="22"/>
      <c r="D97" s="23"/>
      <c r="E97" s="24"/>
      <c r="F97" s="24"/>
      <c r="G97" s="25"/>
      <c r="H97" s="26"/>
      <c r="I97" s="27"/>
      <c r="J97" s="28">
        <f t="shared" si="18"/>
        <v>0</v>
      </c>
      <c r="K97" s="29">
        <f t="shared" si="19"/>
        <v>0</v>
      </c>
      <c r="L97" s="23"/>
      <c r="M97" s="30"/>
    </row>
    <row r="98" spans="1:13" ht="14.25" hidden="1" x14ac:dyDescent="0.2">
      <c r="A98" s="20"/>
      <c r="B98" s="21">
        <v>84</v>
      </c>
      <c r="C98" s="22"/>
      <c r="D98" s="23"/>
      <c r="E98" s="31"/>
      <c r="F98" s="24"/>
      <c r="G98" s="25"/>
      <c r="H98" s="26"/>
      <c r="I98" s="27"/>
      <c r="J98" s="28">
        <f t="shared" si="18"/>
        <v>0</v>
      </c>
      <c r="K98" s="29">
        <f t="shared" si="19"/>
        <v>0</v>
      </c>
      <c r="L98" s="23"/>
      <c r="M98" s="30"/>
    </row>
    <row r="99" spans="1:13" ht="14.25" hidden="1" x14ac:dyDescent="0.2">
      <c r="A99" s="20"/>
      <c r="B99" s="21">
        <v>85</v>
      </c>
      <c r="C99" s="22"/>
      <c r="D99" s="23"/>
      <c r="E99" s="31"/>
      <c r="F99" s="24"/>
      <c r="G99" s="25"/>
      <c r="H99" s="26"/>
      <c r="I99" s="27"/>
      <c r="J99" s="28">
        <f t="shared" si="18"/>
        <v>0</v>
      </c>
      <c r="K99" s="29">
        <f t="shared" si="19"/>
        <v>0</v>
      </c>
      <c r="L99" s="23"/>
      <c r="M99" s="30"/>
    </row>
    <row r="100" spans="1:13" ht="14.25" hidden="1" x14ac:dyDescent="0.2">
      <c r="A100" s="20"/>
      <c r="B100" s="21">
        <v>86</v>
      </c>
      <c r="C100" s="22"/>
      <c r="D100" s="23"/>
      <c r="E100" s="31"/>
      <c r="F100" s="24"/>
      <c r="G100" s="25"/>
      <c r="H100" s="26"/>
      <c r="I100" s="27"/>
      <c r="J100" s="28">
        <f t="shared" si="18"/>
        <v>0</v>
      </c>
      <c r="K100" s="29">
        <f t="shared" si="19"/>
        <v>0</v>
      </c>
      <c r="L100" s="23"/>
      <c r="M100" s="30"/>
    </row>
    <row r="101" spans="1:13" ht="14.25" hidden="1" x14ac:dyDescent="0.2">
      <c r="A101" s="20"/>
      <c r="B101" s="21">
        <v>87</v>
      </c>
      <c r="C101" s="22"/>
      <c r="D101" s="23"/>
      <c r="E101" s="24"/>
      <c r="F101" s="24"/>
      <c r="G101" s="25"/>
      <c r="H101" s="26"/>
      <c r="I101" s="27"/>
      <c r="J101" s="28">
        <f>+I101*$D$10</f>
        <v>0</v>
      </c>
      <c r="K101" s="29">
        <f>+I101-J101</f>
        <v>0</v>
      </c>
      <c r="L101" s="23"/>
      <c r="M101" s="30"/>
    </row>
    <row r="102" spans="1:13" ht="14.25" hidden="1" x14ac:dyDescent="0.2">
      <c r="A102" s="20"/>
      <c r="B102" s="21">
        <v>88</v>
      </c>
      <c r="C102" s="22"/>
      <c r="D102" s="23"/>
      <c r="E102" s="24"/>
      <c r="F102" s="24"/>
      <c r="G102" s="25"/>
      <c r="H102" s="26"/>
      <c r="I102" s="27"/>
      <c r="J102" s="28">
        <f t="shared" ref="J102:J107" si="20">+I102*$D$10</f>
        <v>0</v>
      </c>
      <c r="K102" s="29">
        <f t="shared" ref="K102:K107" si="21">+I102-J102</f>
        <v>0</v>
      </c>
      <c r="L102" s="23"/>
      <c r="M102" s="30"/>
    </row>
    <row r="103" spans="1:13" ht="14.25" hidden="1" x14ac:dyDescent="0.2">
      <c r="A103" s="20"/>
      <c r="B103" s="21">
        <v>89</v>
      </c>
      <c r="C103" s="22"/>
      <c r="D103" s="23"/>
      <c r="E103" s="24"/>
      <c r="F103" s="24"/>
      <c r="G103" s="25"/>
      <c r="H103" s="26"/>
      <c r="I103" s="27"/>
      <c r="J103" s="28">
        <f t="shared" si="20"/>
        <v>0</v>
      </c>
      <c r="K103" s="29">
        <f t="shared" si="21"/>
        <v>0</v>
      </c>
      <c r="L103" s="23"/>
      <c r="M103" s="30"/>
    </row>
    <row r="104" spans="1:13" ht="14.25" hidden="1" x14ac:dyDescent="0.2">
      <c r="A104" s="20"/>
      <c r="B104" s="21">
        <v>90</v>
      </c>
      <c r="C104" s="22"/>
      <c r="D104" s="23"/>
      <c r="E104" s="24"/>
      <c r="F104" s="24"/>
      <c r="G104" s="25"/>
      <c r="H104" s="26"/>
      <c r="I104" s="27"/>
      <c r="J104" s="28">
        <f t="shared" si="20"/>
        <v>0</v>
      </c>
      <c r="K104" s="29">
        <f t="shared" si="21"/>
        <v>0</v>
      </c>
      <c r="L104" s="23"/>
      <c r="M104" s="30"/>
    </row>
    <row r="105" spans="1:13" ht="14.25" hidden="1" x14ac:dyDescent="0.2">
      <c r="A105" s="20"/>
      <c r="B105" s="21">
        <v>91</v>
      </c>
      <c r="C105" s="22"/>
      <c r="D105" s="23"/>
      <c r="E105" s="31"/>
      <c r="F105" s="24"/>
      <c r="G105" s="25"/>
      <c r="H105" s="26"/>
      <c r="I105" s="27"/>
      <c r="J105" s="28">
        <f t="shared" si="20"/>
        <v>0</v>
      </c>
      <c r="K105" s="29">
        <f t="shared" si="21"/>
        <v>0</v>
      </c>
      <c r="L105" s="23"/>
      <c r="M105" s="30"/>
    </row>
    <row r="106" spans="1:13" ht="14.25" hidden="1" x14ac:dyDescent="0.2">
      <c r="A106" s="20"/>
      <c r="B106" s="21">
        <v>92</v>
      </c>
      <c r="C106" s="22"/>
      <c r="D106" s="23"/>
      <c r="E106" s="31"/>
      <c r="F106" s="24"/>
      <c r="G106" s="25"/>
      <c r="H106" s="26"/>
      <c r="I106" s="27"/>
      <c r="J106" s="28">
        <f t="shared" si="20"/>
        <v>0</v>
      </c>
      <c r="K106" s="29">
        <f t="shared" si="21"/>
        <v>0</v>
      </c>
      <c r="L106" s="23"/>
      <c r="M106" s="30"/>
    </row>
    <row r="107" spans="1:13" ht="14.25" hidden="1" x14ac:dyDescent="0.2">
      <c r="A107" s="20"/>
      <c r="B107" s="21">
        <v>93</v>
      </c>
      <c r="C107" s="22"/>
      <c r="D107" s="23"/>
      <c r="E107" s="31"/>
      <c r="F107" s="24"/>
      <c r="G107" s="25"/>
      <c r="H107" s="26"/>
      <c r="I107" s="27"/>
      <c r="J107" s="28">
        <f t="shared" si="20"/>
        <v>0</v>
      </c>
      <c r="K107" s="29">
        <f t="shared" si="21"/>
        <v>0</v>
      </c>
      <c r="L107" s="23"/>
      <c r="M107" s="30"/>
    </row>
    <row r="108" spans="1:13" ht="14.25" hidden="1" x14ac:dyDescent="0.2">
      <c r="A108" s="20"/>
      <c r="B108" s="21">
        <v>94</v>
      </c>
      <c r="C108" s="22"/>
      <c r="D108" s="23"/>
      <c r="E108" s="24"/>
      <c r="F108" s="24"/>
      <c r="G108" s="25"/>
      <c r="H108" s="26"/>
      <c r="I108" s="27"/>
      <c r="J108" s="28">
        <f>+I108*$D$10</f>
        <v>0</v>
      </c>
      <c r="K108" s="29">
        <f>+I108-J108</f>
        <v>0</v>
      </c>
      <c r="L108" s="23"/>
      <c r="M108" s="30"/>
    </row>
    <row r="109" spans="1:13" ht="14.25" hidden="1" x14ac:dyDescent="0.2">
      <c r="A109" s="20"/>
      <c r="B109" s="21">
        <v>95</v>
      </c>
      <c r="C109" s="22"/>
      <c r="D109" s="23"/>
      <c r="E109" s="24"/>
      <c r="F109" s="24"/>
      <c r="G109" s="25"/>
      <c r="H109" s="26"/>
      <c r="I109" s="27"/>
      <c r="J109" s="28">
        <f t="shared" ref="J109:J114" si="22">+I109*$D$10</f>
        <v>0</v>
      </c>
      <c r="K109" s="29">
        <f t="shared" ref="K109:K114" si="23">+I109-J109</f>
        <v>0</v>
      </c>
      <c r="L109" s="23"/>
      <c r="M109" s="30"/>
    </row>
    <row r="110" spans="1:13" ht="14.25" hidden="1" x14ac:dyDescent="0.2">
      <c r="A110" s="20"/>
      <c r="B110" s="21">
        <v>96</v>
      </c>
      <c r="C110" s="22"/>
      <c r="D110" s="23"/>
      <c r="E110" s="24"/>
      <c r="F110" s="24"/>
      <c r="G110" s="25"/>
      <c r="H110" s="26"/>
      <c r="I110" s="27"/>
      <c r="J110" s="28">
        <f t="shared" si="22"/>
        <v>0</v>
      </c>
      <c r="K110" s="29">
        <f t="shared" si="23"/>
        <v>0</v>
      </c>
      <c r="L110" s="23"/>
      <c r="M110" s="30"/>
    </row>
    <row r="111" spans="1:13" ht="14.25" hidden="1" x14ac:dyDescent="0.2">
      <c r="A111" s="20"/>
      <c r="B111" s="21">
        <v>97</v>
      </c>
      <c r="C111" s="22"/>
      <c r="D111" s="23"/>
      <c r="E111" s="24"/>
      <c r="F111" s="24"/>
      <c r="G111" s="25"/>
      <c r="H111" s="26"/>
      <c r="I111" s="27"/>
      <c r="J111" s="28">
        <f t="shared" si="22"/>
        <v>0</v>
      </c>
      <c r="K111" s="29">
        <f t="shared" si="23"/>
        <v>0</v>
      </c>
      <c r="L111" s="23"/>
      <c r="M111" s="30"/>
    </row>
    <row r="112" spans="1:13" ht="14.25" hidden="1" x14ac:dyDescent="0.2">
      <c r="A112" s="20"/>
      <c r="B112" s="21">
        <v>98</v>
      </c>
      <c r="C112" s="22"/>
      <c r="D112" s="23"/>
      <c r="E112" s="31"/>
      <c r="F112" s="24"/>
      <c r="G112" s="25"/>
      <c r="H112" s="26"/>
      <c r="I112" s="27"/>
      <c r="J112" s="28">
        <f t="shared" si="22"/>
        <v>0</v>
      </c>
      <c r="K112" s="29">
        <f t="shared" si="23"/>
        <v>0</v>
      </c>
      <c r="L112" s="23"/>
      <c r="M112" s="30"/>
    </row>
    <row r="113" spans="1:13" ht="14.25" hidden="1" x14ac:dyDescent="0.2">
      <c r="A113" s="20"/>
      <c r="B113" s="21">
        <v>99</v>
      </c>
      <c r="C113" s="22"/>
      <c r="D113" s="23"/>
      <c r="E113" s="31"/>
      <c r="F113" s="24"/>
      <c r="G113" s="25"/>
      <c r="H113" s="26"/>
      <c r="I113" s="27"/>
      <c r="J113" s="28">
        <f t="shared" si="22"/>
        <v>0</v>
      </c>
      <c r="K113" s="29">
        <f t="shared" si="23"/>
        <v>0</v>
      </c>
      <c r="L113" s="23"/>
      <c r="M113" s="30"/>
    </row>
    <row r="114" spans="1:13" ht="14.25" hidden="1" x14ac:dyDescent="0.2">
      <c r="A114" s="20"/>
      <c r="B114" s="21">
        <v>100</v>
      </c>
      <c r="C114" s="22"/>
      <c r="D114" s="23"/>
      <c r="E114" s="31"/>
      <c r="F114" s="24"/>
      <c r="G114" s="25"/>
      <c r="H114" s="26"/>
      <c r="I114" s="27"/>
      <c r="J114" s="28">
        <f t="shared" si="22"/>
        <v>0</v>
      </c>
      <c r="K114" s="29">
        <f t="shared" si="23"/>
        <v>0</v>
      </c>
      <c r="L114" s="23"/>
      <c r="M114" s="30"/>
    </row>
    <row r="115" spans="1:13" ht="14.25" hidden="1" x14ac:dyDescent="0.2">
      <c r="A115" s="20"/>
      <c r="B115" s="21">
        <v>101</v>
      </c>
      <c r="C115" s="22"/>
      <c r="D115" s="23"/>
      <c r="E115" s="24"/>
      <c r="F115" s="24"/>
      <c r="G115" s="25"/>
      <c r="H115" s="26"/>
      <c r="I115" s="27"/>
      <c r="J115" s="28">
        <f>+I115*$D$10</f>
        <v>0</v>
      </c>
      <c r="K115" s="29">
        <f>+I115-J115</f>
        <v>0</v>
      </c>
      <c r="L115" s="23"/>
      <c r="M115" s="30"/>
    </row>
    <row r="116" spans="1:13" ht="14.25" hidden="1" x14ac:dyDescent="0.2">
      <c r="A116" s="20"/>
      <c r="B116" s="21">
        <v>102</v>
      </c>
      <c r="C116" s="22"/>
      <c r="D116" s="23"/>
      <c r="E116" s="24"/>
      <c r="F116" s="24"/>
      <c r="G116" s="25"/>
      <c r="H116" s="26"/>
      <c r="I116" s="27"/>
      <c r="J116" s="28">
        <f t="shared" ref="J116:J121" si="24">+I116*$D$10</f>
        <v>0</v>
      </c>
      <c r="K116" s="29">
        <f t="shared" ref="K116:K121" si="25">+I116-J116</f>
        <v>0</v>
      </c>
      <c r="L116" s="23"/>
      <c r="M116" s="30"/>
    </row>
    <row r="117" spans="1:13" ht="14.25" hidden="1" x14ac:dyDescent="0.2">
      <c r="A117" s="20"/>
      <c r="B117" s="21">
        <v>103</v>
      </c>
      <c r="C117" s="22"/>
      <c r="D117" s="23"/>
      <c r="E117" s="24"/>
      <c r="F117" s="24"/>
      <c r="G117" s="25"/>
      <c r="H117" s="26"/>
      <c r="I117" s="27"/>
      <c r="J117" s="28">
        <f t="shared" si="24"/>
        <v>0</v>
      </c>
      <c r="K117" s="29">
        <f t="shared" si="25"/>
        <v>0</v>
      </c>
      <c r="L117" s="23"/>
      <c r="M117" s="30"/>
    </row>
    <row r="118" spans="1:13" ht="14.25" hidden="1" x14ac:dyDescent="0.2">
      <c r="A118" s="20"/>
      <c r="B118" s="21">
        <v>104</v>
      </c>
      <c r="C118" s="22"/>
      <c r="D118" s="23"/>
      <c r="E118" s="24"/>
      <c r="F118" s="24"/>
      <c r="G118" s="25"/>
      <c r="H118" s="26"/>
      <c r="I118" s="27"/>
      <c r="J118" s="28">
        <f t="shared" si="24"/>
        <v>0</v>
      </c>
      <c r="K118" s="29">
        <f t="shared" si="25"/>
        <v>0</v>
      </c>
      <c r="L118" s="23"/>
      <c r="M118" s="30"/>
    </row>
    <row r="119" spans="1:13" ht="14.25" hidden="1" x14ac:dyDescent="0.2">
      <c r="A119" s="20"/>
      <c r="B119" s="21">
        <v>105</v>
      </c>
      <c r="C119" s="22"/>
      <c r="D119" s="23"/>
      <c r="E119" s="31"/>
      <c r="F119" s="24"/>
      <c r="G119" s="25"/>
      <c r="H119" s="26"/>
      <c r="I119" s="27"/>
      <c r="J119" s="28">
        <f t="shared" si="24"/>
        <v>0</v>
      </c>
      <c r="K119" s="29">
        <f t="shared" si="25"/>
        <v>0</v>
      </c>
      <c r="L119" s="23"/>
      <c r="M119" s="30"/>
    </row>
    <row r="120" spans="1:13" ht="14.25" hidden="1" x14ac:dyDescent="0.2">
      <c r="A120" s="20"/>
      <c r="B120" s="21">
        <v>106</v>
      </c>
      <c r="C120" s="22"/>
      <c r="D120" s="23"/>
      <c r="E120" s="31"/>
      <c r="F120" s="24"/>
      <c r="G120" s="25"/>
      <c r="H120" s="26"/>
      <c r="I120" s="27"/>
      <c r="J120" s="28">
        <f t="shared" si="24"/>
        <v>0</v>
      </c>
      <c r="K120" s="29">
        <f t="shared" si="25"/>
        <v>0</v>
      </c>
      <c r="L120" s="23"/>
      <c r="M120" s="30"/>
    </row>
    <row r="121" spans="1:13" ht="14.25" hidden="1" x14ac:dyDescent="0.2">
      <c r="A121" s="20"/>
      <c r="B121" s="21">
        <v>107</v>
      </c>
      <c r="C121" s="22"/>
      <c r="D121" s="23"/>
      <c r="E121" s="31"/>
      <c r="F121" s="24"/>
      <c r="G121" s="25"/>
      <c r="H121" s="26"/>
      <c r="I121" s="27"/>
      <c r="J121" s="28">
        <f t="shared" si="24"/>
        <v>0</v>
      </c>
      <c r="K121" s="29">
        <f t="shared" si="25"/>
        <v>0</v>
      </c>
      <c r="L121" s="23"/>
      <c r="M121" s="30"/>
    </row>
    <row r="122" spans="1:13" ht="14.25" hidden="1" x14ac:dyDescent="0.2">
      <c r="A122" s="20"/>
      <c r="B122" s="21">
        <v>108</v>
      </c>
      <c r="C122" s="22"/>
      <c r="D122" s="23"/>
      <c r="E122" s="24"/>
      <c r="F122" s="24"/>
      <c r="G122" s="25"/>
      <c r="H122" s="26"/>
      <c r="I122" s="27"/>
      <c r="J122" s="28">
        <f>+I122*$D$10</f>
        <v>0</v>
      </c>
      <c r="K122" s="29">
        <f>+I122-J122</f>
        <v>0</v>
      </c>
      <c r="L122" s="23"/>
      <c r="M122" s="30"/>
    </row>
    <row r="123" spans="1:13" ht="14.25" hidden="1" x14ac:dyDescent="0.2">
      <c r="A123" s="20"/>
      <c r="B123" s="21">
        <v>109</v>
      </c>
      <c r="C123" s="22"/>
      <c r="D123" s="23"/>
      <c r="E123" s="24"/>
      <c r="F123" s="24"/>
      <c r="G123" s="25"/>
      <c r="H123" s="26"/>
      <c r="I123" s="27"/>
      <c r="J123" s="28">
        <f t="shared" ref="J123:J128" si="26">+I123*$D$10</f>
        <v>0</v>
      </c>
      <c r="K123" s="29">
        <f t="shared" ref="K123:K128" si="27">+I123-J123</f>
        <v>0</v>
      </c>
      <c r="L123" s="23"/>
      <c r="M123" s="30"/>
    </row>
    <row r="124" spans="1:13" ht="14.25" hidden="1" x14ac:dyDescent="0.2">
      <c r="A124" s="20"/>
      <c r="B124" s="21">
        <v>110</v>
      </c>
      <c r="C124" s="22"/>
      <c r="D124" s="23"/>
      <c r="E124" s="24"/>
      <c r="F124" s="24"/>
      <c r="G124" s="25"/>
      <c r="H124" s="26"/>
      <c r="I124" s="27"/>
      <c r="J124" s="28">
        <f t="shared" si="26"/>
        <v>0</v>
      </c>
      <c r="K124" s="29">
        <f t="shared" si="27"/>
        <v>0</v>
      </c>
      <c r="L124" s="23"/>
      <c r="M124" s="30"/>
    </row>
    <row r="125" spans="1:13" ht="14.25" hidden="1" x14ac:dyDescent="0.2">
      <c r="A125" s="20"/>
      <c r="B125" s="21">
        <v>111</v>
      </c>
      <c r="C125" s="22"/>
      <c r="D125" s="23"/>
      <c r="E125" s="24"/>
      <c r="F125" s="24"/>
      <c r="G125" s="25"/>
      <c r="H125" s="26"/>
      <c r="I125" s="27"/>
      <c r="J125" s="28">
        <f t="shared" si="26"/>
        <v>0</v>
      </c>
      <c r="K125" s="29">
        <f t="shared" si="27"/>
        <v>0</v>
      </c>
      <c r="L125" s="23"/>
      <c r="M125" s="30"/>
    </row>
    <row r="126" spans="1:13" ht="14.25" hidden="1" x14ac:dyDescent="0.2">
      <c r="A126" s="20"/>
      <c r="B126" s="21">
        <v>112</v>
      </c>
      <c r="C126" s="22"/>
      <c r="D126" s="23"/>
      <c r="E126" s="31"/>
      <c r="F126" s="24"/>
      <c r="G126" s="25"/>
      <c r="H126" s="26"/>
      <c r="I126" s="27"/>
      <c r="J126" s="28">
        <f t="shared" si="26"/>
        <v>0</v>
      </c>
      <c r="K126" s="29">
        <f t="shared" si="27"/>
        <v>0</v>
      </c>
      <c r="L126" s="23"/>
      <c r="M126" s="30"/>
    </row>
    <row r="127" spans="1:13" ht="14.25" hidden="1" x14ac:dyDescent="0.2">
      <c r="A127" s="20"/>
      <c r="B127" s="21">
        <v>113</v>
      </c>
      <c r="C127" s="22"/>
      <c r="D127" s="23"/>
      <c r="E127" s="31"/>
      <c r="F127" s="24"/>
      <c r="G127" s="25"/>
      <c r="H127" s="26"/>
      <c r="I127" s="27"/>
      <c r="J127" s="28">
        <f t="shared" si="26"/>
        <v>0</v>
      </c>
      <c r="K127" s="29">
        <f t="shared" si="27"/>
        <v>0</v>
      </c>
      <c r="L127" s="23"/>
      <c r="M127" s="30"/>
    </row>
    <row r="128" spans="1:13" ht="14.25" hidden="1" x14ac:dyDescent="0.2">
      <c r="A128" s="20"/>
      <c r="B128" s="21">
        <v>114</v>
      </c>
      <c r="C128" s="22"/>
      <c r="D128" s="23"/>
      <c r="E128" s="31"/>
      <c r="F128" s="24"/>
      <c r="G128" s="25"/>
      <c r="H128" s="26"/>
      <c r="I128" s="27"/>
      <c r="J128" s="28">
        <f t="shared" si="26"/>
        <v>0</v>
      </c>
      <c r="K128" s="29">
        <f t="shared" si="27"/>
        <v>0</v>
      </c>
      <c r="L128" s="23"/>
      <c r="M128" s="30"/>
    </row>
    <row r="129" spans="1:13" ht="14.25" hidden="1" x14ac:dyDescent="0.2">
      <c r="A129" s="20"/>
      <c r="B129" s="21">
        <v>115</v>
      </c>
      <c r="C129" s="22"/>
      <c r="D129" s="23"/>
      <c r="E129" s="31"/>
      <c r="F129" s="24"/>
      <c r="G129" s="25"/>
      <c r="H129" s="26"/>
      <c r="I129" s="27"/>
      <c r="J129" s="28">
        <f>+I129*$D$10</f>
        <v>0</v>
      </c>
      <c r="K129" s="29">
        <f>+I129-J129</f>
        <v>0</v>
      </c>
      <c r="L129" s="23"/>
      <c r="M129" s="30"/>
    </row>
    <row r="130" spans="1:13" ht="14.25" hidden="1" x14ac:dyDescent="0.2">
      <c r="A130" s="20"/>
      <c r="B130" s="21">
        <v>116</v>
      </c>
      <c r="C130" s="22"/>
      <c r="D130" s="23"/>
      <c r="E130" s="31"/>
      <c r="F130" s="24"/>
      <c r="G130" s="25"/>
      <c r="H130" s="26"/>
      <c r="I130" s="27"/>
      <c r="J130" s="28">
        <f>+I130*$D$10</f>
        <v>0</v>
      </c>
      <c r="K130" s="29">
        <f>+I130-J130</f>
        <v>0</v>
      </c>
      <c r="L130" s="23"/>
      <c r="M130" s="30"/>
    </row>
    <row r="131" spans="1:13" ht="14.25" hidden="1" x14ac:dyDescent="0.2">
      <c r="A131" s="20"/>
      <c r="B131" s="21">
        <v>117</v>
      </c>
      <c r="C131" s="22"/>
      <c r="D131" s="23"/>
      <c r="E131" s="31"/>
      <c r="F131" s="24"/>
      <c r="G131" s="25"/>
      <c r="H131" s="26"/>
      <c r="I131" s="27"/>
      <c r="J131" s="28">
        <f>+I131*$D$10</f>
        <v>0</v>
      </c>
      <c r="K131" s="29">
        <f>+I131-J131</f>
        <v>0</v>
      </c>
      <c r="L131" s="23"/>
      <c r="M131" s="30"/>
    </row>
    <row r="132" spans="1:13" ht="14.25" hidden="1" x14ac:dyDescent="0.2">
      <c r="A132" s="20"/>
      <c r="B132" s="21">
        <v>118</v>
      </c>
      <c r="C132" s="22"/>
      <c r="D132" s="23"/>
      <c r="E132" s="24"/>
      <c r="F132" s="24"/>
      <c r="G132" s="25"/>
      <c r="H132" s="26"/>
      <c r="I132" s="27"/>
      <c r="J132" s="28">
        <f>+I132*$D$10</f>
        <v>0</v>
      </c>
      <c r="K132" s="29">
        <f>+I132-J132</f>
        <v>0</v>
      </c>
      <c r="L132" s="23"/>
      <c r="M132" s="30"/>
    </row>
    <row r="133" spans="1:13" ht="14.25" hidden="1" x14ac:dyDescent="0.2">
      <c r="A133" s="20"/>
      <c r="B133" s="21">
        <v>119</v>
      </c>
      <c r="C133" s="22"/>
      <c r="D133" s="23"/>
      <c r="E133" s="24"/>
      <c r="F133" s="24"/>
      <c r="G133" s="25"/>
      <c r="H133" s="26"/>
      <c r="I133" s="27"/>
      <c r="J133" s="28">
        <f t="shared" ref="J133:J138" si="28">+I133*$D$10</f>
        <v>0</v>
      </c>
      <c r="K133" s="29">
        <f t="shared" ref="K133:K138" si="29">+I133-J133</f>
        <v>0</v>
      </c>
      <c r="L133" s="23"/>
      <c r="M133" s="30"/>
    </row>
    <row r="134" spans="1:13" ht="14.25" hidden="1" x14ac:dyDescent="0.2">
      <c r="A134" s="20"/>
      <c r="B134" s="21">
        <v>120</v>
      </c>
      <c r="C134" s="22"/>
      <c r="D134" s="23"/>
      <c r="E134" s="24"/>
      <c r="F134" s="24"/>
      <c r="G134" s="25"/>
      <c r="H134" s="26"/>
      <c r="I134" s="27"/>
      <c r="J134" s="28">
        <f t="shared" si="28"/>
        <v>0</v>
      </c>
      <c r="K134" s="29">
        <f t="shared" si="29"/>
        <v>0</v>
      </c>
      <c r="L134" s="23"/>
      <c r="M134" s="30"/>
    </row>
    <row r="135" spans="1:13" ht="14.25" hidden="1" x14ac:dyDescent="0.2">
      <c r="A135" s="20"/>
      <c r="B135" s="21">
        <v>121</v>
      </c>
      <c r="C135" s="22"/>
      <c r="D135" s="23"/>
      <c r="E135" s="24"/>
      <c r="F135" s="24"/>
      <c r="G135" s="25"/>
      <c r="H135" s="26"/>
      <c r="I135" s="27"/>
      <c r="J135" s="28">
        <f t="shared" si="28"/>
        <v>0</v>
      </c>
      <c r="K135" s="29">
        <f t="shared" si="29"/>
        <v>0</v>
      </c>
      <c r="L135" s="23"/>
      <c r="M135" s="30"/>
    </row>
    <row r="136" spans="1:13" ht="14.25" hidden="1" x14ac:dyDescent="0.2">
      <c r="A136" s="20"/>
      <c r="B136" s="21">
        <v>122</v>
      </c>
      <c r="C136" s="22"/>
      <c r="D136" s="23"/>
      <c r="E136" s="31"/>
      <c r="F136" s="24"/>
      <c r="G136" s="25"/>
      <c r="H136" s="26"/>
      <c r="I136" s="27"/>
      <c r="J136" s="28">
        <f t="shared" si="28"/>
        <v>0</v>
      </c>
      <c r="K136" s="29">
        <f t="shared" si="29"/>
        <v>0</v>
      </c>
      <c r="L136" s="23"/>
      <c r="M136" s="30"/>
    </row>
    <row r="137" spans="1:13" ht="14.25" hidden="1" x14ac:dyDescent="0.2">
      <c r="A137" s="20"/>
      <c r="B137" s="21">
        <v>123</v>
      </c>
      <c r="C137" s="22"/>
      <c r="D137" s="23"/>
      <c r="E137" s="31"/>
      <c r="F137" s="24"/>
      <c r="G137" s="25"/>
      <c r="H137" s="26"/>
      <c r="I137" s="27"/>
      <c r="J137" s="28">
        <f t="shared" si="28"/>
        <v>0</v>
      </c>
      <c r="K137" s="29">
        <f t="shared" si="29"/>
        <v>0</v>
      </c>
      <c r="L137" s="23"/>
      <c r="M137" s="30"/>
    </row>
    <row r="138" spans="1:13" ht="14.25" hidden="1" x14ac:dyDescent="0.2">
      <c r="A138" s="20"/>
      <c r="B138" s="21">
        <v>124</v>
      </c>
      <c r="C138" s="22"/>
      <c r="D138" s="23"/>
      <c r="E138" s="31"/>
      <c r="F138" s="24"/>
      <c r="G138" s="25"/>
      <c r="H138" s="26"/>
      <c r="I138" s="27"/>
      <c r="J138" s="28">
        <f t="shared" si="28"/>
        <v>0</v>
      </c>
      <c r="K138" s="29">
        <f t="shared" si="29"/>
        <v>0</v>
      </c>
      <c r="L138" s="23"/>
      <c r="M138" s="30"/>
    </row>
    <row r="139" spans="1:13" ht="14.25" hidden="1" x14ac:dyDescent="0.2">
      <c r="A139" s="20"/>
      <c r="B139" s="21">
        <v>125</v>
      </c>
      <c r="C139" s="22"/>
      <c r="D139" s="23"/>
      <c r="E139" s="24"/>
      <c r="F139" s="24"/>
      <c r="G139" s="25"/>
      <c r="H139" s="26"/>
      <c r="I139" s="27"/>
      <c r="J139" s="28">
        <f>+I139*$D$10</f>
        <v>0</v>
      </c>
      <c r="K139" s="29">
        <f>+I139-J139</f>
        <v>0</v>
      </c>
      <c r="L139" s="23"/>
      <c r="M139" s="30"/>
    </row>
    <row r="140" spans="1:13" ht="14.25" hidden="1" x14ac:dyDescent="0.2">
      <c r="A140" s="20"/>
      <c r="B140" s="21">
        <v>126</v>
      </c>
      <c r="C140" s="22"/>
      <c r="D140" s="23"/>
      <c r="E140" s="24"/>
      <c r="F140" s="24"/>
      <c r="G140" s="25"/>
      <c r="H140" s="26"/>
      <c r="I140" s="27"/>
      <c r="J140" s="28">
        <f t="shared" ref="J140:J145" si="30">+I140*$D$10</f>
        <v>0</v>
      </c>
      <c r="K140" s="29">
        <f t="shared" ref="K140:K145" si="31">+I140-J140</f>
        <v>0</v>
      </c>
      <c r="L140" s="23"/>
      <c r="M140" s="30"/>
    </row>
    <row r="141" spans="1:13" ht="14.25" hidden="1" x14ac:dyDescent="0.2">
      <c r="A141" s="20"/>
      <c r="B141" s="21">
        <v>127</v>
      </c>
      <c r="C141" s="22"/>
      <c r="D141" s="23"/>
      <c r="E141" s="24"/>
      <c r="F141" s="24"/>
      <c r="G141" s="25"/>
      <c r="H141" s="26"/>
      <c r="I141" s="27"/>
      <c r="J141" s="28">
        <f t="shared" si="30"/>
        <v>0</v>
      </c>
      <c r="K141" s="29">
        <f t="shared" si="31"/>
        <v>0</v>
      </c>
      <c r="L141" s="23"/>
      <c r="M141" s="30"/>
    </row>
    <row r="142" spans="1:13" ht="14.25" hidden="1" x14ac:dyDescent="0.2">
      <c r="A142" s="20"/>
      <c r="B142" s="21">
        <v>128</v>
      </c>
      <c r="C142" s="22"/>
      <c r="D142" s="23"/>
      <c r="E142" s="24"/>
      <c r="F142" s="24"/>
      <c r="G142" s="25"/>
      <c r="H142" s="26"/>
      <c r="I142" s="27"/>
      <c r="J142" s="28">
        <f t="shared" si="30"/>
        <v>0</v>
      </c>
      <c r="K142" s="29">
        <f t="shared" si="31"/>
        <v>0</v>
      </c>
      <c r="L142" s="23"/>
      <c r="M142" s="30"/>
    </row>
    <row r="143" spans="1:13" ht="14.25" hidden="1" x14ac:dyDescent="0.2">
      <c r="A143" s="20"/>
      <c r="B143" s="21">
        <v>129</v>
      </c>
      <c r="C143" s="22"/>
      <c r="D143" s="23"/>
      <c r="E143" s="31"/>
      <c r="F143" s="24"/>
      <c r="G143" s="25"/>
      <c r="H143" s="26"/>
      <c r="I143" s="27"/>
      <c r="J143" s="28">
        <f t="shared" si="30"/>
        <v>0</v>
      </c>
      <c r="K143" s="29">
        <f t="shared" si="31"/>
        <v>0</v>
      </c>
      <c r="L143" s="23"/>
      <c r="M143" s="30"/>
    </row>
    <row r="144" spans="1:13" ht="14.25" hidden="1" x14ac:dyDescent="0.2">
      <c r="A144" s="20"/>
      <c r="B144" s="21">
        <v>130</v>
      </c>
      <c r="C144" s="22"/>
      <c r="D144" s="23"/>
      <c r="E144" s="31"/>
      <c r="F144" s="24"/>
      <c r="G144" s="25"/>
      <c r="H144" s="26"/>
      <c r="I144" s="27"/>
      <c r="J144" s="28">
        <f t="shared" si="30"/>
        <v>0</v>
      </c>
      <c r="K144" s="29">
        <f t="shared" si="31"/>
        <v>0</v>
      </c>
      <c r="L144" s="23"/>
      <c r="M144" s="30"/>
    </row>
    <row r="145" spans="1:13" ht="14.25" hidden="1" x14ac:dyDescent="0.2">
      <c r="A145" s="20"/>
      <c r="B145" s="21">
        <v>131</v>
      </c>
      <c r="C145" s="22"/>
      <c r="D145" s="23"/>
      <c r="E145" s="31"/>
      <c r="F145" s="24"/>
      <c r="G145" s="25"/>
      <c r="H145" s="26"/>
      <c r="I145" s="27"/>
      <c r="J145" s="28">
        <f t="shared" si="30"/>
        <v>0</v>
      </c>
      <c r="K145" s="29">
        <f t="shared" si="31"/>
        <v>0</v>
      </c>
      <c r="L145" s="23"/>
      <c r="M145" s="30"/>
    </row>
    <row r="146" spans="1:13" ht="14.25" hidden="1" x14ac:dyDescent="0.2">
      <c r="A146" s="20"/>
      <c r="B146" s="21">
        <v>132</v>
      </c>
      <c r="C146" s="22"/>
      <c r="D146" s="23"/>
      <c r="E146" s="24"/>
      <c r="F146" s="24"/>
      <c r="G146" s="25"/>
      <c r="H146" s="26"/>
      <c r="I146" s="27"/>
      <c r="J146" s="28">
        <f>+I146*$D$10</f>
        <v>0</v>
      </c>
      <c r="K146" s="29">
        <f>+I146-J146</f>
        <v>0</v>
      </c>
      <c r="L146" s="23"/>
      <c r="M146" s="30"/>
    </row>
    <row r="147" spans="1:13" ht="14.25" hidden="1" x14ac:dyDescent="0.2">
      <c r="A147" s="20"/>
      <c r="B147" s="21">
        <v>133</v>
      </c>
      <c r="C147" s="22"/>
      <c r="D147" s="23"/>
      <c r="E147" s="24"/>
      <c r="F147" s="24"/>
      <c r="G147" s="25"/>
      <c r="H147" s="26"/>
      <c r="I147" s="27"/>
      <c r="J147" s="28">
        <f t="shared" ref="J147:J152" si="32">+I147*$D$10</f>
        <v>0</v>
      </c>
      <c r="K147" s="29">
        <f t="shared" ref="K147:K152" si="33">+I147-J147</f>
        <v>0</v>
      </c>
      <c r="L147" s="23"/>
      <c r="M147" s="30"/>
    </row>
    <row r="148" spans="1:13" ht="14.25" hidden="1" x14ac:dyDescent="0.2">
      <c r="A148" s="20"/>
      <c r="B148" s="21">
        <v>134</v>
      </c>
      <c r="C148" s="22"/>
      <c r="D148" s="23"/>
      <c r="E148" s="24"/>
      <c r="F148" s="24"/>
      <c r="G148" s="25"/>
      <c r="H148" s="26"/>
      <c r="I148" s="27"/>
      <c r="J148" s="28">
        <f t="shared" si="32"/>
        <v>0</v>
      </c>
      <c r="K148" s="29">
        <f t="shared" si="33"/>
        <v>0</v>
      </c>
      <c r="L148" s="23"/>
      <c r="M148" s="30"/>
    </row>
    <row r="149" spans="1:13" ht="14.25" hidden="1" x14ac:dyDescent="0.2">
      <c r="A149" s="20"/>
      <c r="B149" s="21">
        <v>135</v>
      </c>
      <c r="C149" s="22"/>
      <c r="D149" s="23"/>
      <c r="E149" s="24"/>
      <c r="F149" s="24"/>
      <c r="G149" s="25"/>
      <c r="H149" s="26"/>
      <c r="I149" s="27"/>
      <c r="J149" s="28">
        <f t="shared" si="32"/>
        <v>0</v>
      </c>
      <c r="K149" s="29">
        <f t="shared" si="33"/>
        <v>0</v>
      </c>
      <c r="L149" s="23"/>
      <c r="M149" s="30"/>
    </row>
    <row r="150" spans="1:13" ht="14.25" hidden="1" x14ac:dyDescent="0.2">
      <c r="A150" s="20"/>
      <c r="B150" s="21">
        <v>136</v>
      </c>
      <c r="C150" s="22"/>
      <c r="D150" s="23"/>
      <c r="E150" s="31"/>
      <c r="F150" s="24"/>
      <c r="G150" s="25"/>
      <c r="H150" s="26"/>
      <c r="I150" s="27"/>
      <c r="J150" s="28">
        <f t="shared" si="32"/>
        <v>0</v>
      </c>
      <c r="K150" s="29">
        <f t="shared" si="33"/>
        <v>0</v>
      </c>
      <c r="L150" s="23"/>
      <c r="M150" s="30"/>
    </row>
    <row r="151" spans="1:13" ht="14.25" hidden="1" x14ac:dyDescent="0.2">
      <c r="A151" s="20"/>
      <c r="B151" s="21">
        <v>137</v>
      </c>
      <c r="C151" s="22"/>
      <c r="D151" s="23"/>
      <c r="E151" s="31"/>
      <c r="F151" s="24"/>
      <c r="G151" s="25"/>
      <c r="H151" s="26"/>
      <c r="I151" s="27"/>
      <c r="J151" s="28">
        <f t="shared" si="32"/>
        <v>0</v>
      </c>
      <c r="K151" s="29">
        <f t="shared" si="33"/>
        <v>0</v>
      </c>
      <c r="L151" s="23"/>
      <c r="M151" s="30"/>
    </row>
    <row r="152" spans="1:13" ht="14.25" hidden="1" x14ac:dyDescent="0.2">
      <c r="A152" s="20"/>
      <c r="B152" s="21">
        <v>138</v>
      </c>
      <c r="C152" s="22"/>
      <c r="D152" s="23"/>
      <c r="E152" s="31"/>
      <c r="F152" s="24"/>
      <c r="G152" s="25"/>
      <c r="H152" s="26"/>
      <c r="I152" s="27"/>
      <c r="J152" s="28">
        <f t="shared" si="32"/>
        <v>0</v>
      </c>
      <c r="K152" s="29">
        <f t="shared" si="33"/>
        <v>0</v>
      </c>
      <c r="L152" s="23"/>
      <c r="M152" s="30"/>
    </row>
    <row r="153" spans="1:13" ht="14.25" hidden="1" x14ac:dyDescent="0.2">
      <c r="A153" s="20"/>
      <c r="B153" s="21">
        <v>139</v>
      </c>
      <c r="C153" s="22"/>
      <c r="D153" s="23"/>
      <c r="E153" s="24"/>
      <c r="F153" s="24"/>
      <c r="G153" s="25"/>
      <c r="H153" s="26"/>
      <c r="I153" s="27"/>
      <c r="J153" s="28">
        <f>+I153*$D$10</f>
        <v>0</v>
      </c>
      <c r="K153" s="29">
        <f>+I153-J153</f>
        <v>0</v>
      </c>
      <c r="L153" s="23"/>
      <c r="M153" s="30"/>
    </row>
    <row r="154" spans="1:13" ht="14.25" hidden="1" x14ac:dyDescent="0.2">
      <c r="A154" s="20"/>
      <c r="B154" s="21">
        <v>140</v>
      </c>
      <c r="C154" s="22"/>
      <c r="D154" s="23"/>
      <c r="E154" s="24"/>
      <c r="F154" s="24"/>
      <c r="G154" s="25"/>
      <c r="H154" s="26"/>
      <c r="I154" s="27"/>
      <c r="J154" s="28">
        <f t="shared" ref="J154:J159" si="34">+I154*$D$10</f>
        <v>0</v>
      </c>
      <c r="K154" s="29">
        <f t="shared" ref="K154:K159" si="35">+I154-J154</f>
        <v>0</v>
      </c>
      <c r="L154" s="23"/>
      <c r="M154" s="30"/>
    </row>
    <row r="155" spans="1:13" ht="14.25" hidden="1" x14ac:dyDescent="0.2">
      <c r="A155" s="20"/>
      <c r="B155" s="21">
        <v>141</v>
      </c>
      <c r="C155" s="22"/>
      <c r="D155" s="23"/>
      <c r="E155" s="24"/>
      <c r="F155" s="24"/>
      <c r="G155" s="25"/>
      <c r="H155" s="26"/>
      <c r="I155" s="27"/>
      <c r="J155" s="28">
        <f t="shared" si="34"/>
        <v>0</v>
      </c>
      <c r="K155" s="29">
        <f t="shared" si="35"/>
        <v>0</v>
      </c>
      <c r="L155" s="23"/>
      <c r="M155" s="30"/>
    </row>
    <row r="156" spans="1:13" ht="14.25" hidden="1" x14ac:dyDescent="0.2">
      <c r="A156" s="20"/>
      <c r="B156" s="21">
        <v>142</v>
      </c>
      <c r="C156" s="22"/>
      <c r="D156" s="23"/>
      <c r="E156" s="24"/>
      <c r="F156" s="24"/>
      <c r="G156" s="25"/>
      <c r="H156" s="26"/>
      <c r="I156" s="27"/>
      <c r="J156" s="28">
        <f t="shared" si="34"/>
        <v>0</v>
      </c>
      <c r="K156" s="29">
        <f t="shared" si="35"/>
        <v>0</v>
      </c>
      <c r="L156" s="23"/>
      <c r="M156" s="30"/>
    </row>
    <row r="157" spans="1:13" ht="14.25" hidden="1" x14ac:dyDescent="0.2">
      <c r="A157" s="20"/>
      <c r="B157" s="21">
        <v>143</v>
      </c>
      <c r="C157" s="22"/>
      <c r="D157" s="23"/>
      <c r="E157" s="31"/>
      <c r="F157" s="24"/>
      <c r="G157" s="25"/>
      <c r="H157" s="26"/>
      <c r="I157" s="27"/>
      <c r="J157" s="28">
        <f t="shared" si="34"/>
        <v>0</v>
      </c>
      <c r="K157" s="29">
        <f t="shared" si="35"/>
        <v>0</v>
      </c>
      <c r="L157" s="23"/>
      <c r="M157" s="30"/>
    </row>
    <row r="158" spans="1:13" ht="14.25" hidden="1" x14ac:dyDescent="0.2">
      <c r="A158" s="20"/>
      <c r="B158" s="21">
        <v>144</v>
      </c>
      <c r="C158" s="22"/>
      <c r="D158" s="23"/>
      <c r="E158" s="31"/>
      <c r="F158" s="24"/>
      <c r="G158" s="25"/>
      <c r="H158" s="26"/>
      <c r="I158" s="27"/>
      <c r="J158" s="28">
        <f t="shared" si="34"/>
        <v>0</v>
      </c>
      <c r="K158" s="29">
        <f t="shared" si="35"/>
        <v>0</v>
      </c>
      <c r="L158" s="23"/>
      <c r="M158" s="30"/>
    </row>
    <row r="159" spans="1:13" ht="14.25" hidden="1" x14ac:dyDescent="0.2">
      <c r="A159" s="20"/>
      <c r="B159" s="21">
        <v>145</v>
      </c>
      <c r="C159" s="22"/>
      <c r="D159" s="23"/>
      <c r="E159" s="31"/>
      <c r="F159" s="24"/>
      <c r="G159" s="25"/>
      <c r="H159" s="26"/>
      <c r="I159" s="27"/>
      <c r="J159" s="28">
        <f t="shared" si="34"/>
        <v>0</v>
      </c>
      <c r="K159" s="29">
        <f t="shared" si="35"/>
        <v>0</v>
      </c>
      <c r="L159" s="23"/>
      <c r="M159" s="30"/>
    </row>
    <row r="160" spans="1:13" ht="14.25" hidden="1" x14ac:dyDescent="0.2">
      <c r="A160" s="20"/>
      <c r="B160" s="21">
        <v>146</v>
      </c>
      <c r="C160" s="22"/>
      <c r="D160" s="23"/>
      <c r="E160" s="24"/>
      <c r="F160" s="24"/>
      <c r="G160" s="25"/>
      <c r="H160" s="26"/>
      <c r="I160" s="27"/>
      <c r="J160" s="28">
        <f>+I160*$D$10</f>
        <v>0</v>
      </c>
      <c r="K160" s="29">
        <f>+I160-J160</f>
        <v>0</v>
      </c>
      <c r="L160" s="23"/>
      <c r="M160" s="30"/>
    </row>
    <row r="161" spans="1:13" ht="14.25" hidden="1" x14ac:dyDescent="0.2">
      <c r="A161" s="20"/>
      <c r="B161" s="21">
        <v>147</v>
      </c>
      <c r="C161" s="22"/>
      <c r="D161" s="23"/>
      <c r="E161" s="24"/>
      <c r="F161" s="24"/>
      <c r="G161" s="25"/>
      <c r="H161" s="26"/>
      <c r="I161" s="27"/>
      <c r="J161" s="28">
        <f t="shared" ref="J161:J166" si="36">+I161*$D$10</f>
        <v>0</v>
      </c>
      <c r="K161" s="29">
        <f t="shared" ref="K161:K166" si="37">+I161-J161</f>
        <v>0</v>
      </c>
      <c r="L161" s="23"/>
      <c r="M161" s="30"/>
    </row>
    <row r="162" spans="1:13" ht="14.25" hidden="1" x14ac:dyDescent="0.2">
      <c r="A162" s="20"/>
      <c r="B162" s="21">
        <v>148</v>
      </c>
      <c r="C162" s="22"/>
      <c r="D162" s="23"/>
      <c r="E162" s="24"/>
      <c r="F162" s="24"/>
      <c r="G162" s="25"/>
      <c r="H162" s="26"/>
      <c r="I162" s="27"/>
      <c r="J162" s="28">
        <f t="shared" si="36"/>
        <v>0</v>
      </c>
      <c r="K162" s="29">
        <f t="shared" si="37"/>
        <v>0</v>
      </c>
      <c r="L162" s="23"/>
      <c r="M162" s="30"/>
    </row>
    <row r="163" spans="1:13" ht="14.25" hidden="1" x14ac:dyDescent="0.2">
      <c r="A163" s="20"/>
      <c r="B163" s="21">
        <v>149</v>
      </c>
      <c r="C163" s="22"/>
      <c r="D163" s="23"/>
      <c r="E163" s="24"/>
      <c r="F163" s="24"/>
      <c r="G163" s="25"/>
      <c r="H163" s="26"/>
      <c r="I163" s="27"/>
      <c r="J163" s="28">
        <f t="shared" si="36"/>
        <v>0</v>
      </c>
      <c r="K163" s="29">
        <f t="shared" si="37"/>
        <v>0</v>
      </c>
      <c r="L163" s="23"/>
      <c r="M163" s="30"/>
    </row>
    <row r="164" spans="1:13" ht="14.25" hidden="1" x14ac:dyDescent="0.2">
      <c r="A164" s="20"/>
      <c r="B164" s="21">
        <v>150</v>
      </c>
      <c r="C164" s="22"/>
      <c r="D164" s="23"/>
      <c r="E164" s="31"/>
      <c r="F164" s="24"/>
      <c r="G164" s="25"/>
      <c r="H164" s="26"/>
      <c r="I164" s="27"/>
      <c r="J164" s="28">
        <f t="shared" si="36"/>
        <v>0</v>
      </c>
      <c r="K164" s="29">
        <f t="shared" si="37"/>
        <v>0</v>
      </c>
      <c r="L164" s="23"/>
      <c r="M164" s="30"/>
    </row>
    <row r="165" spans="1:13" ht="14.25" hidden="1" x14ac:dyDescent="0.2">
      <c r="A165" s="20"/>
      <c r="B165" s="21">
        <v>151</v>
      </c>
      <c r="C165" s="22"/>
      <c r="D165" s="23"/>
      <c r="E165" s="31"/>
      <c r="F165" s="24"/>
      <c r="G165" s="25"/>
      <c r="H165" s="26"/>
      <c r="I165" s="27"/>
      <c r="J165" s="28">
        <f t="shared" si="36"/>
        <v>0</v>
      </c>
      <c r="K165" s="29">
        <f t="shared" si="37"/>
        <v>0</v>
      </c>
      <c r="L165" s="23"/>
      <c r="M165" s="30"/>
    </row>
    <row r="166" spans="1:13" ht="14.25" hidden="1" x14ac:dyDescent="0.2">
      <c r="A166" s="20"/>
      <c r="B166" s="21">
        <v>152</v>
      </c>
      <c r="C166" s="22"/>
      <c r="D166" s="23"/>
      <c r="E166" s="31"/>
      <c r="F166" s="24"/>
      <c r="G166" s="25"/>
      <c r="H166" s="26"/>
      <c r="I166" s="27"/>
      <c r="J166" s="28">
        <f t="shared" si="36"/>
        <v>0</v>
      </c>
      <c r="K166" s="29">
        <f t="shared" si="37"/>
        <v>0</v>
      </c>
      <c r="L166" s="23"/>
      <c r="M166" s="30"/>
    </row>
    <row r="167" spans="1:13" ht="14.25" hidden="1" x14ac:dyDescent="0.2">
      <c r="A167" s="20"/>
      <c r="B167" s="21">
        <v>153</v>
      </c>
      <c r="C167" s="22"/>
      <c r="D167" s="23"/>
      <c r="E167" s="24"/>
      <c r="F167" s="24"/>
      <c r="G167" s="25"/>
      <c r="H167" s="26"/>
      <c r="I167" s="27"/>
      <c r="J167" s="28">
        <f>+I167*$D$10</f>
        <v>0</v>
      </c>
      <c r="K167" s="29">
        <f>+I167-J167</f>
        <v>0</v>
      </c>
      <c r="L167" s="23"/>
      <c r="M167" s="30"/>
    </row>
    <row r="168" spans="1:13" ht="14.25" hidden="1" x14ac:dyDescent="0.2">
      <c r="A168" s="20"/>
      <c r="B168" s="21">
        <v>154</v>
      </c>
      <c r="C168" s="22"/>
      <c r="D168" s="23"/>
      <c r="E168" s="24"/>
      <c r="F168" s="24"/>
      <c r="G168" s="25"/>
      <c r="H168" s="26"/>
      <c r="I168" s="27"/>
      <c r="J168" s="28">
        <f t="shared" ref="J168:J173" si="38">+I168*$D$10</f>
        <v>0</v>
      </c>
      <c r="K168" s="29">
        <f t="shared" ref="K168:K173" si="39">+I168-J168</f>
        <v>0</v>
      </c>
      <c r="L168" s="23"/>
      <c r="M168" s="30"/>
    </row>
    <row r="169" spans="1:13" ht="14.25" hidden="1" x14ac:dyDescent="0.2">
      <c r="A169" s="20"/>
      <c r="B169" s="21">
        <v>155</v>
      </c>
      <c r="C169" s="22"/>
      <c r="D169" s="23"/>
      <c r="E169" s="24"/>
      <c r="F169" s="24"/>
      <c r="G169" s="25"/>
      <c r="H169" s="26"/>
      <c r="I169" s="27"/>
      <c r="J169" s="28">
        <f t="shared" si="38"/>
        <v>0</v>
      </c>
      <c r="K169" s="29">
        <f t="shared" si="39"/>
        <v>0</v>
      </c>
      <c r="L169" s="23"/>
      <c r="M169" s="30"/>
    </row>
    <row r="170" spans="1:13" ht="14.25" hidden="1" x14ac:dyDescent="0.2">
      <c r="A170" s="20"/>
      <c r="B170" s="21">
        <v>156</v>
      </c>
      <c r="C170" s="22"/>
      <c r="D170" s="23"/>
      <c r="E170" s="24"/>
      <c r="F170" s="24"/>
      <c r="G170" s="25"/>
      <c r="H170" s="26"/>
      <c r="I170" s="27"/>
      <c r="J170" s="28">
        <f t="shared" si="38"/>
        <v>0</v>
      </c>
      <c r="K170" s="29">
        <f t="shared" si="39"/>
        <v>0</v>
      </c>
      <c r="L170" s="23"/>
      <c r="M170" s="30"/>
    </row>
    <row r="171" spans="1:13" ht="14.25" hidden="1" x14ac:dyDescent="0.2">
      <c r="A171" s="20"/>
      <c r="B171" s="21">
        <v>157</v>
      </c>
      <c r="C171" s="22"/>
      <c r="D171" s="23"/>
      <c r="E171" s="31"/>
      <c r="F171" s="24"/>
      <c r="G171" s="25"/>
      <c r="H171" s="26"/>
      <c r="I171" s="27"/>
      <c r="J171" s="28">
        <f t="shared" si="38"/>
        <v>0</v>
      </c>
      <c r="K171" s="29">
        <f t="shared" si="39"/>
        <v>0</v>
      </c>
      <c r="L171" s="23"/>
      <c r="M171" s="30"/>
    </row>
    <row r="172" spans="1:13" ht="14.25" hidden="1" x14ac:dyDescent="0.2">
      <c r="A172" s="20"/>
      <c r="B172" s="21">
        <v>158</v>
      </c>
      <c r="C172" s="22"/>
      <c r="D172" s="23"/>
      <c r="E172" s="31"/>
      <c r="F172" s="24"/>
      <c r="G172" s="25"/>
      <c r="H172" s="26"/>
      <c r="I172" s="27"/>
      <c r="J172" s="28">
        <f t="shared" si="38"/>
        <v>0</v>
      </c>
      <c r="K172" s="29">
        <f t="shared" si="39"/>
        <v>0</v>
      </c>
      <c r="L172" s="23"/>
      <c r="M172" s="30"/>
    </row>
    <row r="173" spans="1:13" ht="14.25" hidden="1" x14ac:dyDescent="0.2">
      <c r="A173" s="20"/>
      <c r="B173" s="21">
        <v>159</v>
      </c>
      <c r="C173" s="22"/>
      <c r="D173" s="23"/>
      <c r="E173" s="31"/>
      <c r="F173" s="24"/>
      <c r="G173" s="25"/>
      <c r="H173" s="26"/>
      <c r="I173" s="27"/>
      <c r="J173" s="28">
        <f t="shared" si="38"/>
        <v>0</v>
      </c>
      <c r="K173" s="29">
        <f t="shared" si="39"/>
        <v>0</v>
      </c>
      <c r="L173" s="23"/>
      <c r="M173" s="30"/>
    </row>
    <row r="174" spans="1:13" ht="14.25" hidden="1" x14ac:dyDescent="0.2">
      <c r="A174" s="20"/>
      <c r="B174" s="21">
        <v>160</v>
      </c>
      <c r="C174" s="22"/>
      <c r="D174" s="23"/>
      <c r="E174" s="24"/>
      <c r="F174" s="24"/>
      <c r="G174" s="25"/>
      <c r="H174" s="26"/>
      <c r="I174" s="27"/>
      <c r="J174" s="28">
        <f>+I174*$D$10</f>
        <v>0</v>
      </c>
      <c r="K174" s="29">
        <f>+I174-J174</f>
        <v>0</v>
      </c>
      <c r="L174" s="23"/>
      <c r="M174" s="30"/>
    </row>
    <row r="175" spans="1:13" ht="14.25" hidden="1" x14ac:dyDescent="0.2">
      <c r="A175" s="20"/>
      <c r="B175" s="21">
        <v>161</v>
      </c>
      <c r="C175" s="22"/>
      <c r="D175" s="23"/>
      <c r="E175" s="24"/>
      <c r="F175" s="24"/>
      <c r="G175" s="25"/>
      <c r="H175" s="26"/>
      <c r="I175" s="27"/>
      <c r="J175" s="28">
        <f t="shared" ref="J175:J180" si="40">+I175*$D$10</f>
        <v>0</v>
      </c>
      <c r="K175" s="29">
        <f t="shared" ref="K175:K180" si="41">+I175-J175</f>
        <v>0</v>
      </c>
      <c r="L175" s="23"/>
      <c r="M175" s="30"/>
    </row>
    <row r="176" spans="1:13" ht="14.25" hidden="1" x14ac:dyDescent="0.2">
      <c r="A176" s="20"/>
      <c r="B176" s="21">
        <v>162</v>
      </c>
      <c r="C176" s="22"/>
      <c r="D176" s="23"/>
      <c r="E176" s="24"/>
      <c r="F176" s="24"/>
      <c r="G176" s="25"/>
      <c r="H176" s="26"/>
      <c r="I176" s="27"/>
      <c r="J176" s="28">
        <f t="shared" si="40"/>
        <v>0</v>
      </c>
      <c r="K176" s="29">
        <f t="shared" si="41"/>
        <v>0</v>
      </c>
      <c r="L176" s="23"/>
      <c r="M176" s="30"/>
    </row>
    <row r="177" spans="1:13" ht="14.25" hidden="1" x14ac:dyDescent="0.2">
      <c r="A177" s="20"/>
      <c r="B177" s="21">
        <v>163</v>
      </c>
      <c r="C177" s="22"/>
      <c r="D177" s="23"/>
      <c r="E177" s="24"/>
      <c r="F177" s="24"/>
      <c r="G177" s="25"/>
      <c r="H177" s="26"/>
      <c r="I177" s="27"/>
      <c r="J177" s="28">
        <f t="shared" si="40"/>
        <v>0</v>
      </c>
      <c r="K177" s="29">
        <f t="shared" si="41"/>
        <v>0</v>
      </c>
      <c r="L177" s="23"/>
      <c r="M177" s="30"/>
    </row>
    <row r="178" spans="1:13" ht="14.25" hidden="1" x14ac:dyDescent="0.2">
      <c r="A178" s="20"/>
      <c r="B178" s="21">
        <v>164</v>
      </c>
      <c r="C178" s="22"/>
      <c r="D178" s="23"/>
      <c r="E178" s="31"/>
      <c r="F178" s="24"/>
      <c r="G178" s="25"/>
      <c r="H178" s="26"/>
      <c r="I178" s="27"/>
      <c r="J178" s="28">
        <f t="shared" si="40"/>
        <v>0</v>
      </c>
      <c r="K178" s="29">
        <f t="shared" si="41"/>
        <v>0</v>
      </c>
      <c r="L178" s="23"/>
      <c r="M178" s="30"/>
    </row>
    <row r="179" spans="1:13" ht="14.25" hidden="1" x14ac:dyDescent="0.2">
      <c r="A179" s="20"/>
      <c r="B179" s="21">
        <v>165</v>
      </c>
      <c r="C179" s="22"/>
      <c r="D179" s="23"/>
      <c r="E179" s="31"/>
      <c r="F179" s="24"/>
      <c r="G179" s="25"/>
      <c r="H179" s="26"/>
      <c r="I179" s="27"/>
      <c r="J179" s="28">
        <f t="shared" si="40"/>
        <v>0</v>
      </c>
      <c r="K179" s="29">
        <f t="shared" si="41"/>
        <v>0</v>
      </c>
      <c r="L179" s="23"/>
      <c r="M179" s="30"/>
    </row>
    <row r="180" spans="1:13" ht="14.25" hidden="1" x14ac:dyDescent="0.2">
      <c r="A180" s="20"/>
      <c r="B180" s="21">
        <v>166</v>
      </c>
      <c r="C180" s="22"/>
      <c r="D180" s="23"/>
      <c r="E180" s="31"/>
      <c r="F180" s="24"/>
      <c r="G180" s="25"/>
      <c r="H180" s="26"/>
      <c r="I180" s="27"/>
      <c r="J180" s="28">
        <f t="shared" si="40"/>
        <v>0</v>
      </c>
      <c r="K180" s="29">
        <f t="shared" si="41"/>
        <v>0</v>
      </c>
      <c r="L180" s="23"/>
      <c r="M180" s="30"/>
    </row>
    <row r="181" spans="1:13" ht="14.25" hidden="1" x14ac:dyDescent="0.2">
      <c r="A181" s="20"/>
      <c r="B181" s="21">
        <v>167</v>
      </c>
      <c r="C181" s="22"/>
      <c r="D181" s="23"/>
      <c r="E181" s="24"/>
      <c r="F181" s="24"/>
      <c r="G181" s="25"/>
      <c r="H181" s="26"/>
      <c r="I181" s="27"/>
      <c r="J181" s="28">
        <f>+I181*$D$10</f>
        <v>0</v>
      </c>
      <c r="K181" s="29">
        <f>+I181-J181</f>
        <v>0</v>
      </c>
      <c r="L181" s="23"/>
      <c r="M181" s="30"/>
    </row>
    <row r="182" spans="1:13" ht="14.25" hidden="1" x14ac:dyDescent="0.2">
      <c r="A182" s="20"/>
      <c r="B182" s="21">
        <v>168</v>
      </c>
      <c r="C182" s="22"/>
      <c r="D182" s="23"/>
      <c r="E182" s="24"/>
      <c r="F182" s="24"/>
      <c r="G182" s="25"/>
      <c r="H182" s="26"/>
      <c r="I182" s="27"/>
      <c r="J182" s="28">
        <f t="shared" ref="J182:J187" si="42">+I182*$D$10</f>
        <v>0</v>
      </c>
      <c r="K182" s="29">
        <f t="shared" ref="K182:K187" si="43">+I182-J182</f>
        <v>0</v>
      </c>
      <c r="L182" s="23"/>
      <c r="M182" s="30"/>
    </row>
    <row r="183" spans="1:13" ht="14.25" hidden="1" x14ac:dyDescent="0.2">
      <c r="A183" s="20"/>
      <c r="B183" s="21">
        <v>169</v>
      </c>
      <c r="C183" s="22"/>
      <c r="D183" s="23"/>
      <c r="E183" s="24"/>
      <c r="F183" s="24"/>
      <c r="G183" s="25"/>
      <c r="H183" s="26"/>
      <c r="I183" s="27"/>
      <c r="J183" s="28">
        <f t="shared" si="42"/>
        <v>0</v>
      </c>
      <c r="K183" s="29">
        <f t="shared" si="43"/>
        <v>0</v>
      </c>
      <c r="L183" s="23"/>
      <c r="M183" s="30"/>
    </row>
    <row r="184" spans="1:13" ht="14.25" hidden="1" x14ac:dyDescent="0.2">
      <c r="A184" s="20"/>
      <c r="B184" s="21">
        <v>170</v>
      </c>
      <c r="C184" s="22"/>
      <c r="D184" s="23"/>
      <c r="E184" s="24"/>
      <c r="F184" s="24"/>
      <c r="G184" s="25"/>
      <c r="H184" s="26"/>
      <c r="I184" s="27"/>
      <c r="J184" s="28">
        <f t="shared" si="42"/>
        <v>0</v>
      </c>
      <c r="K184" s="29">
        <f t="shared" si="43"/>
        <v>0</v>
      </c>
      <c r="L184" s="23"/>
      <c r="M184" s="30"/>
    </row>
    <row r="185" spans="1:13" ht="14.25" hidden="1" x14ac:dyDescent="0.2">
      <c r="A185" s="20"/>
      <c r="B185" s="21">
        <v>171</v>
      </c>
      <c r="C185" s="22"/>
      <c r="D185" s="23"/>
      <c r="E185" s="31"/>
      <c r="F185" s="24"/>
      <c r="G185" s="25"/>
      <c r="H185" s="26"/>
      <c r="I185" s="27"/>
      <c r="J185" s="28">
        <f t="shared" si="42"/>
        <v>0</v>
      </c>
      <c r="K185" s="29">
        <f t="shared" si="43"/>
        <v>0</v>
      </c>
      <c r="L185" s="23"/>
      <c r="M185" s="30"/>
    </row>
    <row r="186" spans="1:13" ht="14.25" hidden="1" x14ac:dyDescent="0.2">
      <c r="A186" s="20"/>
      <c r="B186" s="21">
        <v>172</v>
      </c>
      <c r="C186" s="22"/>
      <c r="D186" s="23"/>
      <c r="E186" s="31"/>
      <c r="F186" s="24"/>
      <c r="G186" s="25"/>
      <c r="H186" s="26"/>
      <c r="I186" s="27"/>
      <c r="J186" s="28">
        <f t="shared" si="42"/>
        <v>0</v>
      </c>
      <c r="K186" s="29">
        <f t="shared" si="43"/>
        <v>0</v>
      </c>
      <c r="L186" s="23"/>
      <c r="M186" s="30"/>
    </row>
    <row r="187" spans="1:13" ht="14.25" hidden="1" x14ac:dyDescent="0.2">
      <c r="A187" s="20"/>
      <c r="B187" s="21">
        <v>173</v>
      </c>
      <c r="C187" s="22"/>
      <c r="D187" s="23"/>
      <c r="E187" s="31"/>
      <c r="F187" s="24"/>
      <c r="G187" s="25"/>
      <c r="H187" s="26"/>
      <c r="I187" s="27"/>
      <c r="J187" s="28">
        <f t="shared" si="42"/>
        <v>0</v>
      </c>
      <c r="K187" s="29">
        <f t="shared" si="43"/>
        <v>0</v>
      </c>
      <c r="L187" s="23"/>
      <c r="M187" s="30"/>
    </row>
    <row r="188" spans="1:13" ht="14.25" hidden="1" x14ac:dyDescent="0.2">
      <c r="A188" s="20"/>
      <c r="B188" s="21">
        <v>174</v>
      </c>
      <c r="C188" s="22"/>
      <c r="D188" s="23"/>
      <c r="E188" s="24"/>
      <c r="F188" s="24"/>
      <c r="G188" s="25"/>
      <c r="H188" s="26"/>
      <c r="I188" s="27"/>
      <c r="J188" s="28">
        <f>+I188*$D$10</f>
        <v>0</v>
      </c>
      <c r="K188" s="29">
        <f>+I188-J188</f>
        <v>0</v>
      </c>
      <c r="L188" s="23"/>
      <c r="M188" s="30"/>
    </row>
    <row r="189" spans="1:13" ht="14.25" hidden="1" x14ac:dyDescent="0.2">
      <c r="A189" s="20"/>
      <c r="B189" s="21">
        <v>175</v>
      </c>
      <c r="C189" s="22"/>
      <c r="D189" s="23"/>
      <c r="E189" s="24"/>
      <c r="F189" s="24"/>
      <c r="G189" s="25"/>
      <c r="H189" s="26"/>
      <c r="I189" s="27"/>
      <c r="J189" s="28">
        <f t="shared" ref="J189:J194" si="44">+I189*$D$10</f>
        <v>0</v>
      </c>
      <c r="K189" s="29">
        <f t="shared" ref="K189:K194" si="45">+I189-J189</f>
        <v>0</v>
      </c>
      <c r="L189" s="23"/>
      <c r="M189" s="30"/>
    </row>
    <row r="190" spans="1:13" ht="14.25" hidden="1" x14ac:dyDescent="0.2">
      <c r="A190" s="20"/>
      <c r="B190" s="21">
        <v>176</v>
      </c>
      <c r="C190" s="22"/>
      <c r="D190" s="23"/>
      <c r="E190" s="24"/>
      <c r="F190" s="24"/>
      <c r="G190" s="25"/>
      <c r="H190" s="26"/>
      <c r="I190" s="27"/>
      <c r="J190" s="28">
        <f t="shared" si="44"/>
        <v>0</v>
      </c>
      <c r="K190" s="29">
        <f t="shared" si="45"/>
        <v>0</v>
      </c>
      <c r="L190" s="23"/>
      <c r="M190" s="30"/>
    </row>
    <row r="191" spans="1:13" ht="14.25" hidden="1" x14ac:dyDescent="0.2">
      <c r="A191" s="20"/>
      <c r="B191" s="21">
        <v>177</v>
      </c>
      <c r="C191" s="22"/>
      <c r="D191" s="23"/>
      <c r="E191" s="24"/>
      <c r="F191" s="24"/>
      <c r="G191" s="25"/>
      <c r="H191" s="26"/>
      <c r="I191" s="27"/>
      <c r="J191" s="28">
        <f t="shared" si="44"/>
        <v>0</v>
      </c>
      <c r="K191" s="29">
        <f t="shared" si="45"/>
        <v>0</v>
      </c>
      <c r="L191" s="23"/>
      <c r="M191" s="30"/>
    </row>
    <row r="192" spans="1:13" ht="14.25" hidden="1" x14ac:dyDescent="0.2">
      <c r="A192" s="20"/>
      <c r="B192" s="21">
        <v>178</v>
      </c>
      <c r="C192" s="22"/>
      <c r="D192" s="23"/>
      <c r="E192" s="31"/>
      <c r="F192" s="24"/>
      <c r="G192" s="25"/>
      <c r="H192" s="26"/>
      <c r="I192" s="27"/>
      <c r="J192" s="28">
        <f t="shared" si="44"/>
        <v>0</v>
      </c>
      <c r="K192" s="29">
        <f t="shared" si="45"/>
        <v>0</v>
      </c>
      <c r="L192" s="23"/>
      <c r="M192" s="30"/>
    </row>
    <row r="193" spans="1:13" ht="14.25" hidden="1" x14ac:dyDescent="0.2">
      <c r="A193" s="20"/>
      <c r="B193" s="21">
        <v>179</v>
      </c>
      <c r="C193" s="22"/>
      <c r="D193" s="23"/>
      <c r="E193" s="31"/>
      <c r="F193" s="24"/>
      <c r="G193" s="25"/>
      <c r="H193" s="26"/>
      <c r="I193" s="27"/>
      <c r="J193" s="28">
        <f t="shared" si="44"/>
        <v>0</v>
      </c>
      <c r="K193" s="29">
        <f t="shared" si="45"/>
        <v>0</v>
      </c>
      <c r="L193" s="23"/>
      <c r="M193" s="30"/>
    </row>
    <row r="194" spans="1:13" ht="14.25" hidden="1" x14ac:dyDescent="0.2">
      <c r="A194" s="20"/>
      <c r="B194" s="21">
        <v>180</v>
      </c>
      <c r="C194" s="22"/>
      <c r="D194" s="23"/>
      <c r="E194" s="31"/>
      <c r="F194" s="24"/>
      <c r="G194" s="25"/>
      <c r="H194" s="26"/>
      <c r="I194" s="27"/>
      <c r="J194" s="28">
        <f t="shared" si="44"/>
        <v>0</v>
      </c>
      <c r="K194" s="29">
        <f t="shared" si="45"/>
        <v>0</v>
      </c>
      <c r="L194" s="23"/>
      <c r="M194" s="30"/>
    </row>
    <row r="195" spans="1:13" ht="14.25" hidden="1" x14ac:dyDescent="0.2">
      <c r="A195" s="20"/>
      <c r="B195" s="21">
        <v>181</v>
      </c>
      <c r="C195" s="22"/>
      <c r="D195" s="23"/>
      <c r="E195" s="24"/>
      <c r="F195" s="24"/>
      <c r="G195" s="25"/>
      <c r="H195" s="26"/>
      <c r="I195" s="27"/>
      <c r="J195" s="28">
        <f>+I195*$D$10</f>
        <v>0</v>
      </c>
      <c r="K195" s="29">
        <f>+I195-J195</f>
        <v>0</v>
      </c>
      <c r="L195" s="23"/>
      <c r="M195" s="30"/>
    </row>
    <row r="196" spans="1:13" ht="14.25" hidden="1" x14ac:dyDescent="0.2">
      <c r="A196" s="20"/>
      <c r="B196" s="21">
        <v>182</v>
      </c>
      <c r="C196" s="22"/>
      <c r="D196" s="23"/>
      <c r="E196" s="24"/>
      <c r="F196" s="24"/>
      <c r="G196" s="25"/>
      <c r="H196" s="26"/>
      <c r="I196" s="27"/>
      <c r="J196" s="28">
        <f t="shared" ref="J196:J201" si="46">+I196*$D$10</f>
        <v>0</v>
      </c>
      <c r="K196" s="29">
        <f t="shared" ref="K196:K201" si="47">+I196-J196</f>
        <v>0</v>
      </c>
      <c r="L196" s="23"/>
      <c r="M196" s="30"/>
    </row>
    <row r="197" spans="1:13" ht="14.25" hidden="1" x14ac:dyDescent="0.2">
      <c r="A197" s="20"/>
      <c r="B197" s="21">
        <v>183</v>
      </c>
      <c r="C197" s="22"/>
      <c r="D197" s="23"/>
      <c r="E197" s="24"/>
      <c r="F197" s="24"/>
      <c r="G197" s="25"/>
      <c r="H197" s="26"/>
      <c r="I197" s="27"/>
      <c r="J197" s="28">
        <f t="shared" si="46"/>
        <v>0</v>
      </c>
      <c r="K197" s="29">
        <f t="shared" si="47"/>
        <v>0</v>
      </c>
      <c r="L197" s="23"/>
      <c r="M197" s="30"/>
    </row>
    <row r="198" spans="1:13" ht="14.25" hidden="1" x14ac:dyDescent="0.2">
      <c r="A198" s="20"/>
      <c r="B198" s="21">
        <v>184</v>
      </c>
      <c r="C198" s="22"/>
      <c r="D198" s="23"/>
      <c r="E198" s="24"/>
      <c r="F198" s="24"/>
      <c r="G198" s="25"/>
      <c r="H198" s="26"/>
      <c r="I198" s="27"/>
      <c r="J198" s="28">
        <f t="shared" si="46"/>
        <v>0</v>
      </c>
      <c r="K198" s="29">
        <f t="shared" si="47"/>
        <v>0</v>
      </c>
      <c r="L198" s="23"/>
      <c r="M198" s="30"/>
    </row>
    <row r="199" spans="1:13" ht="14.25" hidden="1" x14ac:dyDescent="0.2">
      <c r="A199" s="20"/>
      <c r="B199" s="21">
        <v>185</v>
      </c>
      <c r="C199" s="22"/>
      <c r="D199" s="23"/>
      <c r="E199" s="31"/>
      <c r="F199" s="24"/>
      <c r="G199" s="25"/>
      <c r="H199" s="26"/>
      <c r="I199" s="27"/>
      <c r="J199" s="28">
        <f t="shared" si="46"/>
        <v>0</v>
      </c>
      <c r="K199" s="29">
        <f t="shared" si="47"/>
        <v>0</v>
      </c>
      <c r="L199" s="23"/>
      <c r="M199" s="30"/>
    </row>
    <row r="200" spans="1:13" ht="14.25" hidden="1" x14ac:dyDescent="0.2">
      <c r="A200" s="20"/>
      <c r="B200" s="21">
        <v>186</v>
      </c>
      <c r="C200" s="22"/>
      <c r="D200" s="23"/>
      <c r="E200" s="31"/>
      <c r="F200" s="24"/>
      <c r="G200" s="25"/>
      <c r="H200" s="26"/>
      <c r="I200" s="27"/>
      <c r="J200" s="28">
        <f t="shared" si="46"/>
        <v>0</v>
      </c>
      <c r="K200" s="29">
        <f t="shared" si="47"/>
        <v>0</v>
      </c>
      <c r="L200" s="23"/>
      <c r="M200" s="30"/>
    </row>
    <row r="201" spans="1:13" ht="14.25" hidden="1" x14ac:dyDescent="0.2">
      <c r="A201" s="20"/>
      <c r="B201" s="21">
        <v>187</v>
      </c>
      <c r="C201" s="22"/>
      <c r="D201" s="23"/>
      <c r="E201" s="31"/>
      <c r="F201" s="24"/>
      <c r="G201" s="25"/>
      <c r="H201" s="26"/>
      <c r="I201" s="27"/>
      <c r="J201" s="28">
        <f t="shared" si="46"/>
        <v>0</v>
      </c>
      <c r="K201" s="29">
        <f t="shared" si="47"/>
        <v>0</v>
      </c>
      <c r="L201" s="23"/>
      <c r="M201" s="30"/>
    </row>
    <row r="202" spans="1:13" ht="14.25" hidden="1" x14ac:dyDescent="0.2">
      <c r="A202" s="20"/>
      <c r="B202" s="21">
        <v>188</v>
      </c>
      <c r="C202" s="22"/>
      <c r="D202" s="23"/>
      <c r="E202" s="24"/>
      <c r="F202" s="24"/>
      <c r="G202" s="25"/>
      <c r="H202" s="26"/>
      <c r="I202" s="27"/>
      <c r="J202" s="28">
        <f>+I202*$D$10</f>
        <v>0</v>
      </c>
      <c r="K202" s="29">
        <f>+I202-J202</f>
        <v>0</v>
      </c>
      <c r="L202" s="23"/>
      <c r="M202" s="30"/>
    </row>
    <row r="203" spans="1:13" ht="14.25" hidden="1" x14ac:dyDescent="0.2">
      <c r="A203" s="20"/>
      <c r="B203" s="21">
        <v>189</v>
      </c>
      <c r="C203" s="22"/>
      <c r="D203" s="23"/>
      <c r="E203" s="24"/>
      <c r="F203" s="24"/>
      <c r="G203" s="25"/>
      <c r="H203" s="26"/>
      <c r="I203" s="27"/>
      <c r="J203" s="28">
        <f t="shared" ref="J203:J214" si="48">+I203*$D$10</f>
        <v>0</v>
      </c>
      <c r="K203" s="29">
        <f t="shared" ref="K203:K214" si="49">+I203-J203</f>
        <v>0</v>
      </c>
      <c r="L203" s="23"/>
      <c r="M203" s="30"/>
    </row>
    <row r="204" spans="1:13" ht="14.25" hidden="1" x14ac:dyDescent="0.2">
      <c r="A204" s="20"/>
      <c r="B204" s="21">
        <v>190</v>
      </c>
      <c r="C204" s="22"/>
      <c r="D204" s="23"/>
      <c r="E204" s="24"/>
      <c r="F204" s="24"/>
      <c r="G204" s="25"/>
      <c r="H204" s="26"/>
      <c r="I204" s="27"/>
      <c r="J204" s="28">
        <f t="shared" si="48"/>
        <v>0</v>
      </c>
      <c r="K204" s="29">
        <f t="shared" si="49"/>
        <v>0</v>
      </c>
      <c r="L204" s="23"/>
      <c r="M204" s="30"/>
    </row>
    <row r="205" spans="1:13" ht="14.25" hidden="1" x14ac:dyDescent="0.2">
      <c r="A205" s="20"/>
      <c r="B205" s="21">
        <v>191</v>
      </c>
      <c r="C205" s="22"/>
      <c r="D205" s="23"/>
      <c r="E205" s="24"/>
      <c r="F205" s="24"/>
      <c r="G205" s="25"/>
      <c r="H205" s="26"/>
      <c r="I205" s="27"/>
      <c r="J205" s="28">
        <f t="shared" si="48"/>
        <v>0</v>
      </c>
      <c r="K205" s="29">
        <f t="shared" si="49"/>
        <v>0</v>
      </c>
      <c r="L205" s="23"/>
      <c r="M205" s="30"/>
    </row>
    <row r="206" spans="1:13" ht="14.25" hidden="1" x14ac:dyDescent="0.2">
      <c r="A206" s="20"/>
      <c r="B206" s="21">
        <v>192</v>
      </c>
      <c r="C206" s="22"/>
      <c r="D206" s="23"/>
      <c r="E206" s="31"/>
      <c r="F206" s="24"/>
      <c r="G206" s="25"/>
      <c r="H206" s="26"/>
      <c r="I206" s="27"/>
      <c r="J206" s="28">
        <f t="shared" si="48"/>
        <v>0</v>
      </c>
      <c r="K206" s="29">
        <f t="shared" si="49"/>
        <v>0</v>
      </c>
      <c r="L206" s="23"/>
      <c r="M206" s="30"/>
    </row>
    <row r="207" spans="1:13" ht="14.25" hidden="1" x14ac:dyDescent="0.2">
      <c r="A207" s="20"/>
      <c r="B207" s="21">
        <v>193</v>
      </c>
      <c r="C207" s="22"/>
      <c r="D207" s="23"/>
      <c r="E207" s="31"/>
      <c r="F207" s="24"/>
      <c r="G207" s="25"/>
      <c r="H207" s="26"/>
      <c r="I207" s="27"/>
      <c r="J207" s="28">
        <f t="shared" si="48"/>
        <v>0</v>
      </c>
      <c r="K207" s="29">
        <f t="shared" si="49"/>
        <v>0</v>
      </c>
      <c r="L207" s="23"/>
      <c r="M207" s="30"/>
    </row>
    <row r="208" spans="1:13" ht="14.25" hidden="1" x14ac:dyDescent="0.2">
      <c r="A208" s="20"/>
      <c r="B208" s="21">
        <v>194</v>
      </c>
      <c r="C208" s="22"/>
      <c r="D208" s="23"/>
      <c r="E208" s="31"/>
      <c r="F208" s="24"/>
      <c r="G208" s="25"/>
      <c r="H208" s="26"/>
      <c r="I208" s="27"/>
      <c r="J208" s="28">
        <f t="shared" si="48"/>
        <v>0</v>
      </c>
      <c r="K208" s="29">
        <f t="shared" si="49"/>
        <v>0</v>
      </c>
      <c r="L208" s="23"/>
      <c r="M208" s="30"/>
    </row>
    <row r="209" spans="1:13" ht="14.25" hidden="1" x14ac:dyDescent="0.2">
      <c r="A209" s="20"/>
      <c r="B209" s="21">
        <v>195</v>
      </c>
      <c r="C209" s="22"/>
      <c r="D209" s="23"/>
      <c r="E209" s="24"/>
      <c r="F209" s="24"/>
      <c r="G209" s="25"/>
      <c r="H209" s="26"/>
      <c r="I209" s="27"/>
      <c r="J209" s="28">
        <f t="shared" si="48"/>
        <v>0</v>
      </c>
      <c r="K209" s="29">
        <f t="shared" si="49"/>
        <v>0</v>
      </c>
      <c r="L209" s="23"/>
      <c r="M209" s="30"/>
    </row>
    <row r="210" spans="1:13" ht="14.25" hidden="1" x14ac:dyDescent="0.2">
      <c r="A210" s="20"/>
      <c r="B210" s="21">
        <v>196</v>
      </c>
      <c r="C210" s="22"/>
      <c r="D210" s="23"/>
      <c r="E210" s="24"/>
      <c r="F210" s="24"/>
      <c r="G210" s="25"/>
      <c r="H210" s="26"/>
      <c r="I210" s="27"/>
      <c r="J210" s="28">
        <f t="shared" si="48"/>
        <v>0</v>
      </c>
      <c r="K210" s="29">
        <f t="shared" si="49"/>
        <v>0</v>
      </c>
      <c r="L210" s="23"/>
      <c r="M210" s="30"/>
    </row>
    <row r="211" spans="1:13" ht="14.25" hidden="1" x14ac:dyDescent="0.2">
      <c r="A211" s="20"/>
      <c r="B211" s="21">
        <v>197</v>
      </c>
      <c r="C211" s="22"/>
      <c r="D211" s="23"/>
      <c r="E211" s="24"/>
      <c r="F211" s="24"/>
      <c r="G211" s="25"/>
      <c r="H211" s="26"/>
      <c r="I211" s="27"/>
      <c r="J211" s="28">
        <f t="shared" si="48"/>
        <v>0</v>
      </c>
      <c r="K211" s="29">
        <f t="shared" si="49"/>
        <v>0</v>
      </c>
      <c r="L211" s="23"/>
      <c r="M211" s="30"/>
    </row>
    <row r="212" spans="1:13" ht="14.25" hidden="1" x14ac:dyDescent="0.2">
      <c r="A212" s="20"/>
      <c r="B212" s="21">
        <v>198</v>
      </c>
      <c r="C212" s="22"/>
      <c r="D212" s="23"/>
      <c r="E212" s="24"/>
      <c r="F212" s="24"/>
      <c r="G212" s="25"/>
      <c r="H212" s="26"/>
      <c r="I212" s="27"/>
      <c r="J212" s="28">
        <f t="shared" si="48"/>
        <v>0</v>
      </c>
      <c r="K212" s="29">
        <f t="shared" si="49"/>
        <v>0</v>
      </c>
      <c r="L212" s="23"/>
      <c r="M212" s="30"/>
    </row>
    <row r="213" spans="1:13" ht="14.25" hidden="1" x14ac:dyDescent="0.2">
      <c r="A213" s="20"/>
      <c r="B213" s="21">
        <v>199</v>
      </c>
      <c r="C213" s="22"/>
      <c r="D213" s="23"/>
      <c r="E213" s="31"/>
      <c r="F213" s="24"/>
      <c r="G213" s="25"/>
      <c r="H213" s="26"/>
      <c r="I213" s="27"/>
      <c r="J213" s="28">
        <f t="shared" si="48"/>
        <v>0</v>
      </c>
      <c r="K213" s="29">
        <f t="shared" si="49"/>
        <v>0</v>
      </c>
      <c r="L213" s="23"/>
      <c r="M213" s="30"/>
    </row>
    <row r="214" spans="1:13" ht="14.25" hidden="1" x14ac:dyDescent="0.2">
      <c r="A214" s="20"/>
      <c r="B214" s="21">
        <v>200</v>
      </c>
      <c r="C214" s="22"/>
      <c r="D214" s="23"/>
      <c r="E214" s="31"/>
      <c r="F214" s="24"/>
      <c r="G214" s="25"/>
      <c r="H214" s="26"/>
      <c r="I214" s="27"/>
      <c r="J214" s="28">
        <f t="shared" si="48"/>
        <v>0</v>
      </c>
      <c r="K214" s="29">
        <f t="shared" si="49"/>
        <v>0</v>
      </c>
      <c r="L214" s="23"/>
      <c r="M214" s="30"/>
    </row>
    <row r="215" spans="1:13" x14ac:dyDescent="0.2">
      <c r="A215" s="1"/>
      <c r="B215" s="1"/>
      <c r="C215" s="1"/>
      <c r="D215" s="1"/>
      <c r="E215" s="10"/>
      <c r="F215" s="10"/>
      <c r="G215" s="10"/>
      <c r="H215" s="10"/>
      <c r="I215" s="4"/>
      <c r="J215" s="4"/>
      <c r="K215" s="4"/>
      <c r="L215" s="10"/>
      <c r="M215" s="1"/>
    </row>
    <row r="216" spans="1:13" ht="39.950000000000003" customHeight="1" x14ac:dyDescent="0.2">
      <c r="A216" s="1"/>
      <c r="B216" s="118" t="s">
        <v>28</v>
      </c>
      <c r="C216" s="119"/>
      <c r="D216" s="119"/>
      <c r="E216" s="119"/>
      <c r="F216" s="119"/>
      <c r="G216" s="119"/>
      <c r="H216" s="119"/>
      <c r="I216" s="4"/>
      <c r="J216" s="4"/>
      <c r="K216" s="4"/>
      <c r="L216" s="10"/>
      <c r="M216" s="1"/>
    </row>
    <row r="217" spans="1:13" ht="41.25" customHeight="1" x14ac:dyDescent="0.2">
      <c r="A217" s="1"/>
      <c r="B217" s="86" t="s">
        <v>29</v>
      </c>
      <c r="C217" s="75"/>
      <c r="D217" s="74" t="str">
        <f>IF(D6="ANTICIPO","PRESUPUESTO PUBLICO ANTICIPADO","PRESUPUESTO PUBLICO DISPONIBLE")</f>
        <v>PRESUPUESTO PUBLICO DISPONIBLE</v>
      </c>
      <c r="E217" s="75" t="s">
        <v>30</v>
      </c>
      <c r="F217" s="74" t="str">
        <f>IF(D6="ANTICIPO","MONTO A CUENTA DEL ANTICIPO (Total cofinaciamiento autorizado)","MONTO A REEMBOLSAR (Total cofinaciamiento autorizado)")</f>
        <v>MONTO A REEMBOLSAR (Total cofinaciamiento autorizado)</v>
      </c>
      <c r="G217" s="75" t="str">
        <f>IF(D6="ANTICIPO","SALDO PUBLICO POR RENDIR","SALDO PUBLICO DISPONIBLE")</f>
        <v>SALDO PUBLICO DISPONIBLE</v>
      </c>
      <c r="H217" s="74" t="s">
        <v>23</v>
      </c>
      <c r="I217" s="4"/>
      <c r="J217" s="4"/>
      <c r="K217" s="4"/>
      <c r="L217" s="10"/>
      <c r="M217" s="1"/>
    </row>
    <row r="218" spans="1:13" ht="15" customHeight="1" x14ac:dyDescent="0.2">
      <c r="A218" s="1"/>
      <c r="B218" s="96" t="s">
        <v>31</v>
      </c>
      <c r="C218" s="97"/>
      <c r="D218" s="32">
        <f>$E$11*$D$10</f>
        <v>0</v>
      </c>
      <c r="E218" s="33">
        <f ca="1">SUMIF($C$15:$I$214,"PESOS",I15:I214)</f>
        <v>2000000</v>
      </c>
      <c r="F218" s="32">
        <f ca="1">IF(E218*D10&lt;=D218,E218*D10,D218)</f>
        <v>0</v>
      </c>
      <c r="G218" s="32" t="str">
        <f ca="1">IF(D218-F218&gt;0,D218-F218,"-")</f>
        <v>-</v>
      </c>
      <c r="H218" s="34" t="str">
        <f ca="1">IF(D218&lt;E218*D10,"EXCEDE PRESUPUESTO AUTORIZADO","")</f>
        <v/>
      </c>
      <c r="I218" s="4"/>
      <c r="J218" s="4"/>
      <c r="K218" s="4"/>
      <c r="L218" s="10"/>
      <c r="M218" s="1"/>
    </row>
    <row r="219" spans="1:13" x14ac:dyDescent="0.2">
      <c r="A219" s="1"/>
      <c r="B219" s="1"/>
      <c r="C219" s="1"/>
      <c r="D219" s="10"/>
      <c r="E219" s="10"/>
      <c r="F219" s="10"/>
      <c r="G219" s="10"/>
      <c r="H219" s="10"/>
      <c r="I219" s="4"/>
      <c r="J219" s="4"/>
      <c r="K219" s="4"/>
      <c r="L219" s="10"/>
      <c r="M219" s="1"/>
    </row>
    <row r="220" spans="1:13" ht="53.25" customHeight="1" x14ac:dyDescent="0.2">
      <c r="A220" s="1"/>
      <c r="B220" s="86" t="s">
        <v>32</v>
      </c>
      <c r="C220" s="75"/>
      <c r="D220" s="74" t="str">
        <f>IF(D6="ANTICIPO","PRESUPUESTO PÚBLICO ANTICIPADO","PRESUPUESTO PÚBLICO DISPONIBLE")</f>
        <v>PRESUPUESTO PÚBLICO DISPONIBLE</v>
      </c>
      <c r="E220" s="75" t="s">
        <v>30</v>
      </c>
      <c r="F220" s="74" t="str">
        <f>IF(D6="ANTICIPO","MONTO A CUENTA DEL ANTICIPO (Total cofinaciamiento autorizado)","MONTO A REEMBOLSAR (Total cofinaciamiento autorizado)")</f>
        <v>MONTO A REEMBOLSAR (Total cofinaciamiento autorizado)</v>
      </c>
      <c r="G220" s="75" t="str">
        <f>IF(D6="ANTICIPO","SALDO PÚBLICO POR RENDIR","SALDO PÚBLICO DISPONIBLE")</f>
        <v>SALDO PÚBLICO DISPONIBLE</v>
      </c>
      <c r="H220" s="74" t="s">
        <v>23</v>
      </c>
      <c r="I220" s="4"/>
      <c r="J220" s="4"/>
      <c r="K220" s="4"/>
      <c r="L220" s="10"/>
      <c r="M220" s="1"/>
    </row>
    <row r="221" spans="1:13" ht="15" customHeight="1" x14ac:dyDescent="0.2">
      <c r="A221" s="1"/>
      <c r="B221" s="96" t="s">
        <v>31</v>
      </c>
      <c r="C221" s="97"/>
      <c r="D221" s="35">
        <f>$F$11*$D$10</f>
        <v>0</v>
      </c>
      <c r="E221" s="33">
        <f ca="1">SUMIF($C$15:$I$214,"dólar",I15:I214)</f>
        <v>0</v>
      </c>
      <c r="F221" s="36">
        <f ca="1">IF(E221*D10&lt;=D221,E221*D10,D221)</f>
        <v>0</v>
      </c>
      <c r="G221" s="36">
        <f ca="1">D221-F221</f>
        <v>0</v>
      </c>
      <c r="H221" s="37" t="str">
        <f ca="1">IF(D221&lt;E221*D10,"EXCEDE PRESUPUESTO AUTORIZADO","")</f>
        <v/>
      </c>
      <c r="I221" s="4"/>
      <c r="J221" s="4"/>
      <c r="K221" s="4"/>
      <c r="L221" s="10"/>
      <c r="M221" s="1"/>
    </row>
    <row r="222" spans="1:13" x14ac:dyDescent="0.2">
      <c r="A222" s="1"/>
      <c r="B222" s="1"/>
      <c r="C222" s="1"/>
      <c r="D222" s="1"/>
      <c r="E222" s="10"/>
      <c r="F222" s="10"/>
      <c r="G222" s="10"/>
      <c r="H222" s="10"/>
      <c r="I222" s="4"/>
      <c r="J222" s="4"/>
      <c r="K222" s="4"/>
      <c r="L222" s="10"/>
      <c r="M222" s="1"/>
    </row>
    <row r="223" spans="1:13" x14ac:dyDescent="0.2">
      <c r="A223" s="1"/>
      <c r="B223" s="1"/>
      <c r="C223" s="1"/>
      <c r="D223" s="1"/>
      <c r="E223" s="10"/>
      <c r="F223" s="10"/>
      <c r="G223" s="10"/>
      <c r="H223" s="10"/>
      <c r="I223" s="4"/>
      <c r="J223" s="4"/>
      <c r="K223" s="4"/>
      <c r="L223" s="10"/>
      <c r="M223" s="1"/>
    </row>
    <row r="224" spans="1:13" ht="25.5" customHeight="1" x14ac:dyDescent="0.2">
      <c r="A224" s="1"/>
      <c r="B224" s="120" t="s">
        <v>79</v>
      </c>
      <c r="C224" s="121"/>
      <c r="D224" s="121"/>
      <c r="E224" s="121"/>
      <c r="F224" s="121"/>
      <c r="G224" s="121"/>
      <c r="H224" s="122"/>
      <c r="I224" s="4"/>
      <c r="J224" s="4"/>
      <c r="K224" s="4"/>
      <c r="L224" s="10"/>
      <c r="M224" s="1"/>
    </row>
    <row r="225" spans="1:13" ht="25.5" customHeight="1" x14ac:dyDescent="0.2">
      <c r="A225" s="1"/>
      <c r="B225" s="111"/>
      <c r="C225" s="123"/>
      <c r="D225" s="123"/>
      <c r="E225" s="123"/>
      <c r="F225" s="123"/>
      <c r="G225" s="123"/>
      <c r="H225" s="112"/>
      <c r="I225" s="4"/>
      <c r="J225" s="4"/>
      <c r="K225" s="4"/>
      <c r="L225" s="10"/>
      <c r="M225" s="1"/>
    </row>
    <row r="226" spans="1:13" x14ac:dyDescent="0.2">
      <c r="A226" s="1"/>
      <c r="H226" s="10"/>
      <c r="I226" s="4"/>
      <c r="J226" s="4"/>
      <c r="K226" s="4"/>
      <c r="L226" s="10"/>
      <c r="M226" s="1"/>
    </row>
    <row r="227" spans="1:13" ht="21.75" customHeight="1" x14ac:dyDescent="0.2">
      <c r="A227" s="1"/>
      <c r="B227" s="120" t="s">
        <v>33</v>
      </c>
      <c r="C227" s="121"/>
      <c r="D227" s="121"/>
      <c r="E227" s="121"/>
      <c r="F227" s="121"/>
      <c r="G227" s="121"/>
      <c r="H227" s="122"/>
      <c r="I227" s="4"/>
      <c r="J227" s="4"/>
      <c r="K227" s="4"/>
      <c r="L227" s="10"/>
      <c r="M227" s="1"/>
    </row>
    <row r="228" spans="1:13" ht="21.75" customHeight="1" x14ac:dyDescent="0.2">
      <c r="A228" s="1"/>
      <c r="B228" s="111"/>
      <c r="C228" s="123"/>
      <c r="D228" s="123"/>
      <c r="E228" s="123"/>
      <c r="F228" s="123"/>
      <c r="G228" s="123"/>
      <c r="H228" s="112"/>
      <c r="I228" s="4"/>
      <c r="J228" s="4"/>
      <c r="K228" s="4"/>
      <c r="L228" s="10"/>
      <c r="M228" s="1"/>
    </row>
    <row r="229" spans="1:13" x14ac:dyDescent="0.2">
      <c r="A229" s="1"/>
      <c r="B229" s="1"/>
      <c r="C229" s="1"/>
      <c r="D229" s="1"/>
      <c r="E229" s="10"/>
      <c r="F229" s="10"/>
      <c r="G229" s="10"/>
      <c r="H229" s="10"/>
      <c r="I229" s="4"/>
      <c r="J229" s="4"/>
      <c r="K229" s="4"/>
      <c r="L229" s="10"/>
      <c r="M229" s="1"/>
    </row>
    <row r="230" spans="1:13" x14ac:dyDescent="0.2">
      <c r="A230" s="1"/>
      <c r="B230" s="1"/>
      <c r="C230" s="1"/>
      <c r="D230" s="1"/>
      <c r="E230" s="10"/>
      <c r="F230" s="10"/>
      <c r="G230" s="10"/>
      <c r="H230" s="10"/>
      <c r="I230" s="4"/>
      <c r="J230" s="4"/>
      <c r="K230" s="4"/>
      <c r="L230" s="10"/>
      <c r="M230" s="1"/>
    </row>
    <row r="231" spans="1:13" x14ac:dyDescent="0.2">
      <c r="A231" s="1"/>
      <c r="B231" s="1"/>
      <c r="C231" s="1"/>
      <c r="D231" s="1"/>
      <c r="E231" s="10"/>
      <c r="F231" s="10"/>
      <c r="G231" s="10"/>
      <c r="H231" s="10"/>
      <c r="I231" s="4"/>
      <c r="J231" s="4"/>
      <c r="K231" s="4"/>
      <c r="L231" s="10"/>
      <c r="M231" s="1"/>
    </row>
    <row r="232" spans="1:13" ht="15" x14ac:dyDescent="0.25">
      <c r="A232" s="1"/>
      <c r="B232" s="38"/>
      <c r="C232" s="38"/>
      <c r="D232" s="39"/>
      <c r="E232" s="40"/>
      <c r="F232" s="10"/>
      <c r="G232" s="41"/>
      <c r="H232" s="40"/>
      <c r="I232" s="40"/>
      <c r="J232" s="4"/>
      <c r="K232" s="4"/>
      <c r="L232" s="10"/>
      <c r="M232" s="1"/>
    </row>
    <row r="233" spans="1:13" x14ac:dyDescent="0.2">
      <c r="A233" s="1"/>
      <c r="B233" s="124" t="s">
        <v>34</v>
      </c>
      <c r="C233" s="124"/>
      <c r="D233" s="124"/>
      <c r="E233" s="124"/>
      <c r="F233" s="10"/>
      <c r="G233" s="124" t="s">
        <v>80</v>
      </c>
      <c r="H233" s="124"/>
      <c r="I233" s="124"/>
      <c r="J233" s="4"/>
      <c r="K233" s="4"/>
      <c r="L233" s="10"/>
      <c r="M233" s="1"/>
    </row>
    <row r="234" spans="1:13" ht="15" x14ac:dyDescent="0.2">
      <c r="A234" s="1"/>
      <c r="B234" s="125" t="s">
        <v>35</v>
      </c>
      <c r="C234" s="126"/>
      <c r="D234" s="127"/>
      <c r="E234" s="127"/>
      <c r="F234" s="10"/>
      <c r="G234" s="42" t="s">
        <v>36</v>
      </c>
      <c r="H234" s="128"/>
      <c r="I234" s="129"/>
      <c r="J234" s="4"/>
      <c r="K234" s="4"/>
      <c r="L234" s="10"/>
      <c r="M234" s="1"/>
    </row>
    <row r="235" spans="1:13" ht="15" x14ac:dyDescent="0.2">
      <c r="A235" s="1"/>
      <c r="B235" s="125" t="s">
        <v>37</v>
      </c>
      <c r="C235" s="126"/>
      <c r="D235" s="127"/>
      <c r="E235" s="127"/>
      <c r="F235" s="10"/>
      <c r="G235" s="43" t="s">
        <v>38</v>
      </c>
      <c r="H235" s="128"/>
      <c r="I235" s="129"/>
      <c r="J235" s="4"/>
      <c r="K235" s="4"/>
      <c r="L235" s="10"/>
      <c r="M235" s="1"/>
    </row>
    <row r="236" spans="1:13" x14ac:dyDescent="0.2">
      <c r="A236" s="1"/>
      <c r="B236" s="1"/>
      <c r="C236" s="1"/>
      <c r="D236" s="1"/>
      <c r="E236" s="10"/>
      <c r="F236" s="10"/>
      <c r="G236" s="10"/>
      <c r="H236" s="10"/>
      <c r="I236" s="4"/>
      <c r="J236" s="4"/>
      <c r="K236" s="4"/>
      <c r="L236" s="10"/>
      <c r="M236" s="1"/>
    </row>
  </sheetData>
  <mergeCells count="27">
    <mergeCell ref="B234:C234"/>
    <mergeCell ref="D234:E234"/>
    <mergeCell ref="H234:I234"/>
    <mergeCell ref="B235:C235"/>
    <mergeCell ref="D235:E235"/>
    <mergeCell ref="H235:I235"/>
    <mergeCell ref="B221:C221"/>
    <mergeCell ref="B224:H225"/>
    <mergeCell ref="B227:H228"/>
    <mergeCell ref="B233:E233"/>
    <mergeCell ref="G233:I233"/>
    <mergeCell ref="B218:C218"/>
    <mergeCell ref="B6:C6"/>
    <mergeCell ref="B7:C7"/>
    <mergeCell ref="B8:C8"/>
    <mergeCell ref="D8:F8"/>
    <mergeCell ref="B9:C9"/>
    <mergeCell ref="D9:F9"/>
    <mergeCell ref="B10:C11"/>
    <mergeCell ref="D10:D11"/>
    <mergeCell ref="B13:M13"/>
    <mergeCell ref="B216:H216"/>
    <mergeCell ref="B3:C3"/>
    <mergeCell ref="B4:C4"/>
    <mergeCell ref="D4:G4"/>
    <mergeCell ref="B5:C5"/>
    <mergeCell ref="D5:G5"/>
  </mergeCells>
  <phoneticPr fontId="14" type="noConversion"/>
  <conditionalFormatting sqref="J210:J214 J15:J23">
    <cfRule type="expression" dxfId="307" priority="308" stopIfTrue="1">
      <formula>IF(C15="PESOS",TRUE,FALSE)</formula>
    </cfRule>
  </conditionalFormatting>
  <conditionalFormatting sqref="K210:K214 K15:K23">
    <cfRule type="expression" dxfId="306" priority="307" stopIfTrue="1">
      <formula>IF(C15="PESOS",TRUE,FALSE)</formula>
    </cfRule>
  </conditionalFormatting>
  <conditionalFormatting sqref="I16">
    <cfRule type="expression" dxfId="305" priority="306" stopIfTrue="1">
      <formula>IF(C16="PESOS",TRUE,FALSE)</formula>
    </cfRule>
  </conditionalFormatting>
  <conditionalFormatting sqref="I209 I17:I18">
    <cfRule type="expression" dxfId="304" priority="305" stopIfTrue="1">
      <formula>IF(C17="pesos",TRUE,FALSE)</formula>
    </cfRule>
  </conditionalFormatting>
  <conditionalFormatting sqref="J209">
    <cfRule type="expression" dxfId="303" priority="304" stopIfTrue="1">
      <formula>IF(C209="PESOS",TRUE,FALSE)</formula>
    </cfRule>
  </conditionalFormatting>
  <conditionalFormatting sqref="K209">
    <cfRule type="expression" dxfId="302" priority="303" stopIfTrue="1">
      <formula>IF(C209="PESOS",TRUE,FALSE)</formula>
    </cfRule>
  </conditionalFormatting>
  <conditionalFormatting sqref="I210">
    <cfRule type="expression" dxfId="301" priority="302" stopIfTrue="1">
      <formula>IF(C210="pesos",TRUE,FALSE)</formula>
    </cfRule>
  </conditionalFormatting>
  <conditionalFormatting sqref="I211">
    <cfRule type="expression" dxfId="300" priority="301" stopIfTrue="1">
      <formula>IF(C211="pesos",TRUE,FALSE)</formula>
    </cfRule>
  </conditionalFormatting>
  <conditionalFormatting sqref="I212">
    <cfRule type="expression" dxfId="299" priority="300" stopIfTrue="1">
      <formula>IF(C212="pesos",TRUE,FALSE)</formula>
    </cfRule>
  </conditionalFormatting>
  <conditionalFormatting sqref="I213">
    <cfRule type="expression" dxfId="298" priority="299" stopIfTrue="1">
      <formula>IF(C213="pesos",TRUE,FALSE)</formula>
    </cfRule>
  </conditionalFormatting>
  <conditionalFormatting sqref="I214">
    <cfRule type="expression" dxfId="297" priority="298" stopIfTrue="1">
      <formula>IF(C214="pesos",TRUE,FALSE)</formula>
    </cfRule>
  </conditionalFormatting>
  <conditionalFormatting sqref="J203:J208">
    <cfRule type="expression" dxfId="296" priority="297" stopIfTrue="1">
      <formula>IF(C203="PESOS",TRUE,FALSE)</formula>
    </cfRule>
  </conditionalFormatting>
  <conditionalFormatting sqref="K203:K208">
    <cfRule type="expression" dxfId="295" priority="296" stopIfTrue="1">
      <formula>IF(C203="PESOS",TRUE,FALSE)</formula>
    </cfRule>
  </conditionalFormatting>
  <conditionalFormatting sqref="I202">
    <cfRule type="expression" dxfId="294" priority="295" stopIfTrue="1">
      <formula>IF(C202="pesos",TRUE,FALSE)</formula>
    </cfRule>
  </conditionalFormatting>
  <conditionalFormatting sqref="J202">
    <cfRule type="expression" dxfId="293" priority="294" stopIfTrue="1">
      <formula>IF(C202="PESOS",TRUE,FALSE)</formula>
    </cfRule>
  </conditionalFormatting>
  <conditionalFormatting sqref="K202">
    <cfRule type="expression" dxfId="292" priority="293" stopIfTrue="1">
      <formula>IF(C202="PESOS",TRUE,FALSE)</formula>
    </cfRule>
  </conditionalFormatting>
  <conditionalFormatting sqref="I203">
    <cfRule type="expression" dxfId="291" priority="292" stopIfTrue="1">
      <formula>IF(C203="pesos",TRUE,FALSE)</formula>
    </cfRule>
  </conditionalFormatting>
  <conditionalFormatting sqref="I204">
    <cfRule type="expression" dxfId="290" priority="291" stopIfTrue="1">
      <formula>IF(C204="pesos",TRUE,FALSE)</formula>
    </cfRule>
  </conditionalFormatting>
  <conditionalFormatting sqref="I205">
    <cfRule type="expression" dxfId="289" priority="290" stopIfTrue="1">
      <formula>IF(C205="pesos",TRUE,FALSE)</formula>
    </cfRule>
  </conditionalFormatting>
  <conditionalFormatting sqref="I206">
    <cfRule type="expression" dxfId="288" priority="289" stopIfTrue="1">
      <formula>IF(C206="pesos",TRUE,FALSE)</formula>
    </cfRule>
  </conditionalFormatting>
  <conditionalFormatting sqref="I207">
    <cfRule type="expression" dxfId="287" priority="288" stopIfTrue="1">
      <formula>IF(C207="pesos",TRUE,FALSE)</formula>
    </cfRule>
  </conditionalFormatting>
  <conditionalFormatting sqref="I208">
    <cfRule type="expression" dxfId="286" priority="287" stopIfTrue="1">
      <formula>IF(C208="pesos",TRUE,FALSE)</formula>
    </cfRule>
  </conditionalFormatting>
  <conditionalFormatting sqref="J196:J201">
    <cfRule type="expression" dxfId="285" priority="286" stopIfTrue="1">
      <formula>IF(C196="PESOS",TRUE,FALSE)</formula>
    </cfRule>
  </conditionalFormatting>
  <conditionalFormatting sqref="K196:K201">
    <cfRule type="expression" dxfId="284" priority="285" stopIfTrue="1">
      <formula>IF(C196="PESOS",TRUE,FALSE)</formula>
    </cfRule>
  </conditionalFormatting>
  <conditionalFormatting sqref="I195">
    <cfRule type="expression" dxfId="283" priority="284" stopIfTrue="1">
      <formula>IF(C195="pesos",TRUE,FALSE)</formula>
    </cfRule>
  </conditionalFormatting>
  <conditionalFormatting sqref="J195">
    <cfRule type="expression" dxfId="282" priority="283" stopIfTrue="1">
      <formula>IF(C195="PESOS",TRUE,FALSE)</formula>
    </cfRule>
  </conditionalFormatting>
  <conditionalFormatting sqref="K195">
    <cfRule type="expression" dxfId="281" priority="282" stopIfTrue="1">
      <formula>IF(C195="PESOS",TRUE,FALSE)</formula>
    </cfRule>
  </conditionalFormatting>
  <conditionalFormatting sqref="I196">
    <cfRule type="expression" dxfId="280" priority="281" stopIfTrue="1">
      <formula>IF(C196="pesos",TRUE,FALSE)</formula>
    </cfRule>
  </conditionalFormatting>
  <conditionalFormatting sqref="I197">
    <cfRule type="expression" dxfId="279" priority="280" stopIfTrue="1">
      <formula>IF(C197="pesos",TRUE,FALSE)</formula>
    </cfRule>
  </conditionalFormatting>
  <conditionalFormatting sqref="I198">
    <cfRule type="expression" dxfId="278" priority="279" stopIfTrue="1">
      <formula>IF(C198="pesos",TRUE,FALSE)</formula>
    </cfRule>
  </conditionalFormatting>
  <conditionalFormatting sqref="I199">
    <cfRule type="expression" dxfId="277" priority="278" stopIfTrue="1">
      <formula>IF(C199="pesos",TRUE,FALSE)</formula>
    </cfRule>
  </conditionalFormatting>
  <conditionalFormatting sqref="I200">
    <cfRule type="expression" dxfId="276" priority="277" stopIfTrue="1">
      <formula>IF(C200="pesos",TRUE,FALSE)</formula>
    </cfRule>
  </conditionalFormatting>
  <conditionalFormatting sqref="I201">
    <cfRule type="expression" dxfId="275" priority="276" stopIfTrue="1">
      <formula>IF(C201="pesos",TRUE,FALSE)</formula>
    </cfRule>
  </conditionalFormatting>
  <conditionalFormatting sqref="J189:J194">
    <cfRule type="expression" dxfId="274" priority="275" stopIfTrue="1">
      <formula>IF(C189="PESOS",TRUE,FALSE)</formula>
    </cfRule>
  </conditionalFormatting>
  <conditionalFormatting sqref="K189:K194">
    <cfRule type="expression" dxfId="273" priority="274" stopIfTrue="1">
      <formula>IF(C189="PESOS",TRUE,FALSE)</formula>
    </cfRule>
  </conditionalFormatting>
  <conditionalFormatting sqref="I188">
    <cfRule type="expression" dxfId="272" priority="273" stopIfTrue="1">
      <formula>IF(C188="pesos",TRUE,FALSE)</formula>
    </cfRule>
  </conditionalFormatting>
  <conditionalFormatting sqref="J188">
    <cfRule type="expression" dxfId="271" priority="272" stopIfTrue="1">
      <formula>IF(C188="PESOS",TRUE,FALSE)</formula>
    </cfRule>
  </conditionalFormatting>
  <conditionalFormatting sqref="K188">
    <cfRule type="expression" dxfId="270" priority="271" stopIfTrue="1">
      <formula>IF(C188="PESOS",TRUE,FALSE)</formula>
    </cfRule>
  </conditionalFormatting>
  <conditionalFormatting sqref="I189">
    <cfRule type="expression" dxfId="269" priority="270" stopIfTrue="1">
      <formula>IF(C189="pesos",TRUE,FALSE)</formula>
    </cfRule>
  </conditionalFormatting>
  <conditionalFormatting sqref="I190">
    <cfRule type="expression" dxfId="268" priority="269" stopIfTrue="1">
      <formula>IF(C190="pesos",TRUE,FALSE)</formula>
    </cfRule>
  </conditionalFormatting>
  <conditionalFormatting sqref="I191">
    <cfRule type="expression" dxfId="267" priority="268" stopIfTrue="1">
      <formula>IF(C191="pesos",TRUE,FALSE)</formula>
    </cfRule>
  </conditionalFormatting>
  <conditionalFormatting sqref="I192">
    <cfRule type="expression" dxfId="266" priority="267" stopIfTrue="1">
      <formula>IF(C192="pesos",TRUE,FALSE)</formula>
    </cfRule>
  </conditionalFormatting>
  <conditionalFormatting sqref="I193">
    <cfRule type="expression" dxfId="265" priority="266" stopIfTrue="1">
      <formula>IF(C193="pesos",TRUE,FALSE)</formula>
    </cfRule>
  </conditionalFormatting>
  <conditionalFormatting sqref="I194">
    <cfRule type="expression" dxfId="264" priority="265" stopIfTrue="1">
      <formula>IF(C194="pesos",TRUE,FALSE)</formula>
    </cfRule>
  </conditionalFormatting>
  <conditionalFormatting sqref="J182:J187">
    <cfRule type="expression" dxfId="263" priority="264" stopIfTrue="1">
      <formula>IF(C182="PESOS",TRUE,FALSE)</formula>
    </cfRule>
  </conditionalFormatting>
  <conditionalFormatting sqref="K182:K187">
    <cfRule type="expression" dxfId="262" priority="263" stopIfTrue="1">
      <formula>IF(C182="PESOS",TRUE,FALSE)</formula>
    </cfRule>
  </conditionalFormatting>
  <conditionalFormatting sqref="I181">
    <cfRule type="expression" dxfId="261" priority="262" stopIfTrue="1">
      <formula>IF(C181="pesos",TRUE,FALSE)</formula>
    </cfRule>
  </conditionalFormatting>
  <conditionalFormatting sqref="J181">
    <cfRule type="expression" dxfId="260" priority="261" stopIfTrue="1">
      <formula>IF(C181="PESOS",TRUE,FALSE)</formula>
    </cfRule>
  </conditionalFormatting>
  <conditionalFormatting sqref="K181">
    <cfRule type="expression" dxfId="259" priority="260" stopIfTrue="1">
      <formula>IF(C181="PESOS",TRUE,FALSE)</formula>
    </cfRule>
  </conditionalFormatting>
  <conditionalFormatting sqref="I182">
    <cfRule type="expression" dxfId="258" priority="259" stopIfTrue="1">
      <formula>IF(C182="pesos",TRUE,FALSE)</formula>
    </cfRule>
  </conditionalFormatting>
  <conditionalFormatting sqref="I183">
    <cfRule type="expression" dxfId="257" priority="258" stopIfTrue="1">
      <formula>IF(C183="pesos",TRUE,FALSE)</formula>
    </cfRule>
  </conditionalFormatting>
  <conditionalFormatting sqref="I184">
    <cfRule type="expression" dxfId="256" priority="257" stopIfTrue="1">
      <formula>IF(C184="pesos",TRUE,FALSE)</formula>
    </cfRule>
  </conditionalFormatting>
  <conditionalFormatting sqref="I185">
    <cfRule type="expression" dxfId="255" priority="256" stopIfTrue="1">
      <formula>IF(C185="pesos",TRUE,FALSE)</formula>
    </cfRule>
  </conditionalFormatting>
  <conditionalFormatting sqref="I186">
    <cfRule type="expression" dxfId="254" priority="255" stopIfTrue="1">
      <formula>IF(C186="pesos",TRUE,FALSE)</formula>
    </cfRule>
  </conditionalFormatting>
  <conditionalFormatting sqref="I187">
    <cfRule type="expression" dxfId="253" priority="254" stopIfTrue="1">
      <formula>IF(C187="pesos",TRUE,FALSE)</formula>
    </cfRule>
  </conditionalFormatting>
  <conditionalFormatting sqref="J175:J180">
    <cfRule type="expression" dxfId="252" priority="253" stopIfTrue="1">
      <formula>IF(C175="PESOS",TRUE,FALSE)</formula>
    </cfRule>
  </conditionalFormatting>
  <conditionalFormatting sqref="K175:K180">
    <cfRule type="expression" dxfId="251" priority="252" stopIfTrue="1">
      <formula>IF(C175="PESOS",TRUE,FALSE)</formula>
    </cfRule>
  </conditionalFormatting>
  <conditionalFormatting sqref="I174">
    <cfRule type="expression" dxfId="250" priority="251" stopIfTrue="1">
      <formula>IF(C174="pesos",TRUE,FALSE)</formula>
    </cfRule>
  </conditionalFormatting>
  <conditionalFormatting sqref="J174">
    <cfRule type="expression" dxfId="249" priority="250" stopIfTrue="1">
      <formula>IF(C174="PESOS",TRUE,FALSE)</formula>
    </cfRule>
  </conditionalFormatting>
  <conditionalFormatting sqref="K174">
    <cfRule type="expression" dxfId="248" priority="249" stopIfTrue="1">
      <formula>IF(C174="PESOS",TRUE,FALSE)</formula>
    </cfRule>
  </conditionalFormatting>
  <conditionalFormatting sqref="I175">
    <cfRule type="expression" dxfId="247" priority="248" stopIfTrue="1">
      <formula>IF(C175="pesos",TRUE,FALSE)</formula>
    </cfRule>
  </conditionalFormatting>
  <conditionalFormatting sqref="I176">
    <cfRule type="expression" dxfId="246" priority="247" stopIfTrue="1">
      <formula>IF(C176="pesos",TRUE,FALSE)</formula>
    </cfRule>
  </conditionalFormatting>
  <conditionalFormatting sqref="I177">
    <cfRule type="expression" dxfId="245" priority="246" stopIfTrue="1">
      <formula>IF(C177="pesos",TRUE,FALSE)</formula>
    </cfRule>
  </conditionalFormatting>
  <conditionalFormatting sqref="I178">
    <cfRule type="expression" dxfId="244" priority="245" stopIfTrue="1">
      <formula>IF(C178="pesos",TRUE,FALSE)</formula>
    </cfRule>
  </conditionalFormatting>
  <conditionalFormatting sqref="I179">
    <cfRule type="expression" dxfId="243" priority="244" stopIfTrue="1">
      <formula>IF(C179="pesos",TRUE,FALSE)</formula>
    </cfRule>
  </conditionalFormatting>
  <conditionalFormatting sqref="I180">
    <cfRule type="expression" dxfId="242" priority="243" stopIfTrue="1">
      <formula>IF(C180="pesos",TRUE,FALSE)</formula>
    </cfRule>
  </conditionalFormatting>
  <conditionalFormatting sqref="J168:J173">
    <cfRule type="expression" dxfId="241" priority="242" stopIfTrue="1">
      <formula>IF(C168="PESOS",TRUE,FALSE)</formula>
    </cfRule>
  </conditionalFormatting>
  <conditionalFormatting sqref="K168:K173">
    <cfRule type="expression" dxfId="240" priority="241" stopIfTrue="1">
      <formula>IF(C168="PESOS",TRUE,FALSE)</formula>
    </cfRule>
  </conditionalFormatting>
  <conditionalFormatting sqref="I167">
    <cfRule type="expression" dxfId="239" priority="240" stopIfTrue="1">
      <formula>IF(C167="pesos",TRUE,FALSE)</formula>
    </cfRule>
  </conditionalFormatting>
  <conditionalFormatting sqref="J167">
    <cfRule type="expression" dxfId="238" priority="239" stopIfTrue="1">
      <formula>IF(C167="PESOS",TRUE,FALSE)</formula>
    </cfRule>
  </conditionalFormatting>
  <conditionalFormatting sqref="K167">
    <cfRule type="expression" dxfId="237" priority="238" stopIfTrue="1">
      <formula>IF(C167="PESOS",TRUE,FALSE)</formula>
    </cfRule>
  </conditionalFormatting>
  <conditionalFormatting sqref="I168">
    <cfRule type="expression" dxfId="236" priority="237" stopIfTrue="1">
      <formula>IF(C168="pesos",TRUE,FALSE)</formula>
    </cfRule>
  </conditionalFormatting>
  <conditionalFormatting sqref="I169">
    <cfRule type="expression" dxfId="235" priority="236" stopIfTrue="1">
      <formula>IF(C169="pesos",TRUE,FALSE)</formula>
    </cfRule>
  </conditionalFormatting>
  <conditionalFormatting sqref="I170">
    <cfRule type="expression" dxfId="234" priority="235" stopIfTrue="1">
      <formula>IF(C170="pesos",TRUE,FALSE)</formula>
    </cfRule>
  </conditionalFormatting>
  <conditionalFormatting sqref="I171">
    <cfRule type="expression" dxfId="233" priority="234" stopIfTrue="1">
      <formula>IF(C171="pesos",TRUE,FALSE)</formula>
    </cfRule>
  </conditionalFormatting>
  <conditionalFormatting sqref="I172">
    <cfRule type="expression" dxfId="232" priority="233" stopIfTrue="1">
      <formula>IF(C172="pesos",TRUE,FALSE)</formula>
    </cfRule>
  </conditionalFormatting>
  <conditionalFormatting sqref="I173">
    <cfRule type="expression" dxfId="231" priority="232" stopIfTrue="1">
      <formula>IF(C173="pesos",TRUE,FALSE)</formula>
    </cfRule>
  </conditionalFormatting>
  <conditionalFormatting sqref="J161:J166">
    <cfRule type="expression" dxfId="230" priority="231" stopIfTrue="1">
      <formula>IF(C161="PESOS",TRUE,FALSE)</formula>
    </cfRule>
  </conditionalFormatting>
  <conditionalFormatting sqref="K161:K166">
    <cfRule type="expression" dxfId="229" priority="230" stopIfTrue="1">
      <formula>IF(C161="PESOS",TRUE,FALSE)</formula>
    </cfRule>
  </conditionalFormatting>
  <conditionalFormatting sqref="I160">
    <cfRule type="expression" dxfId="228" priority="229" stopIfTrue="1">
      <formula>IF(C160="pesos",TRUE,FALSE)</formula>
    </cfRule>
  </conditionalFormatting>
  <conditionalFormatting sqref="J160">
    <cfRule type="expression" dxfId="227" priority="228" stopIfTrue="1">
      <formula>IF(C160="PESOS",TRUE,FALSE)</formula>
    </cfRule>
  </conditionalFormatting>
  <conditionalFormatting sqref="K160">
    <cfRule type="expression" dxfId="226" priority="227" stopIfTrue="1">
      <formula>IF(C160="PESOS",TRUE,FALSE)</formula>
    </cfRule>
  </conditionalFormatting>
  <conditionalFormatting sqref="I161">
    <cfRule type="expression" dxfId="225" priority="226" stopIfTrue="1">
      <formula>IF(C161="pesos",TRUE,FALSE)</formula>
    </cfRule>
  </conditionalFormatting>
  <conditionalFormatting sqref="I162">
    <cfRule type="expression" dxfId="224" priority="225" stopIfTrue="1">
      <formula>IF(C162="pesos",TRUE,FALSE)</formula>
    </cfRule>
  </conditionalFormatting>
  <conditionalFormatting sqref="I163">
    <cfRule type="expression" dxfId="223" priority="224" stopIfTrue="1">
      <formula>IF(C163="pesos",TRUE,FALSE)</formula>
    </cfRule>
  </conditionalFormatting>
  <conditionalFormatting sqref="I164">
    <cfRule type="expression" dxfId="222" priority="223" stopIfTrue="1">
      <formula>IF(C164="pesos",TRUE,FALSE)</formula>
    </cfRule>
  </conditionalFormatting>
  <conditionalFormatting sqref="I165">
    <cfRule type="expression" dxfId="221" priority="222" stopIfTrue="1">
      <formula>IF(C165="pesos",TRUE,FALSE)</formula>
    </cfRule>
  </conditionalFormatting>
  <conditionalFormatting sqref="I166">
    <cfRule type="expression" dxfId="220" priority="221" stopIfTrue="1">
      <formula>IF(C166="pesos",TRUE,FALSE)</formula>
    </cfRule>
  </conditionalFormatting>
  <conditionalFormatting sqref="J154:J159">
    <cfRule type="expression" dxfId="219" priority="220" stopIfTrue="1">
      <formula>IF(C154="PESOS",TRUE,FALSE)</formula>
    </cfRule>
  </conditionalFormatting>
  <conditionalFormatting sqref="K154:K159">
    <cfRule type="expression" dxfId="218" priority="219" stopIfTrue="1">
      <formula>IF(C154="PESOS",TRUE,FALSE)</formula>
    </cfRule>
  </conditionalFormatting>
  <conditionalFormatting sqref="I153">
    <cfRule type="expression" dxfId="217" priority="218" stopIfTrue="1">
      <formula>IF(C153="pesos",TRUE,FALSE)</formula>
    </cfRule>
  </conditionalFormatting>
  <conditionalFormatting sqref="J153">
    <cfRule type="expression" dxfId="216" priority="217" stopIfTrue="1">
      <formula>IF(C153="PESOS",TRUE,FALSE)</formula>
    </cfRule>
  </conditionalFormatting>
  <conditionalFormatting sqref="K153">
    <cfRule type="expression" dxfId="215" priority="216" stopIfTrue="1">
      <formula>IF(C153="PESOS",TRUE,FALSE)</formula>
    </cfRule>
  </conditionalFormatting>
  <conditionalFormatting sqref="I154">
    <cfRule type="expression" dxfId="214" priority="215" stopIfTrue="1">
      <formula>IF(C154="pesos",TRUE,FALSE)</formula>
    </cfRule>
  </conditionalFormatting>
  <conditionalFormatting sqref="I155">
    <cfRule type="expression" dxfId="213" priority="214" stopIfTrue="1">
      <formula>IF(C155="pesos",TRUE,FALSE)</formula>
    </cfRule>
  </conditionalFormatting>
  <conditionalFormatting sqref="I156">
    <cfRule type="expression" dxfId="212" priority="213" stopIfTrue="1">
      <formula>IF(C156="pesos",TRUE,FALSE)</formula>
    </cfRule>
  </conditionalFormatting>
  <conditionalFormatting sqref="I157">
    <cfRule type="expression" dxfId="211" priority="212" stopIfTrue="1">
      <formula>IF(C157="pesos",TRUE,FALSE)</formula>
    </cfRule>
  </conditionalFormatting>
  <conditionalFormatting sqref="I158">
    <cfRule type="expression" dxfId="210" priority="211" stopIfTrue="1">
      <formula>IF(C158="pesos",TRUE,FALSE)</formula>
    </cfRule>
  </conditionalFormatting>
  <conditionalFormatting sqref="I159">
    <cfRule type="expression" dxfId="209" priority="210" stopIfTrue="1">
      <formula>IF(C159="pesos",TRUE,FALSE)</formula>
    </cfRule>
  </conditionalFormatting>
  <conditionalFormatting sqref="J147:J152">
    <cfRule type="expression" dxfId="208" priority="209" stopIfTrue="1">
      <formula>IF(C147="PESOS",TRUE,FALSE)</formula>
    </cfRule>
  </conditionalFormatting>
  <conditionalFormatting sqref="K147:K152">
    <cfRule type="expression" dxfId="207" priority="208" stopIfTrue="1">
      <formula>IF(C147="PESOS",TRUE,FALSE)</formula>
    </cfRule>
  </conditionalFormatting>
  <conditionalFormatting sqref="I146">
    <cfRule type="expression" dxfId="206" priority="207" stopIfTrue="1">
      <formula>IF(C146="pesos",TRUE,FALSE)</formula>
    </cfRule>
  </conditionalFormatting>
  <conditionalFormatting sqref="J146">
    <cfRule type="expression" dxfId="205" priority="206" stopIfTrue="1">
      <formula>IF(C146="PESOS",TRUE,FALSE)</formula>
    </cfRule>
  </conditionalFormatting>
  <conditionalFormatting sqref="K146">
    <cfRule type="expression" dxfId="204" priority="205" stopIfTrue="1">
      <formula>IF(C146="PESOS",TRUE,FALSE)</formula>
    </cfRule>
  </conditionalFormatting>
  <conditionalFormatting sqref="I147">
    <cfRule type="expression" dxfId="203" priority="204" stopIfTrue="1">
      <formula>IF(C147="pesos",TRUE,FALSE)</formula>
    </cfRule>
  </conditionalFormatting>
  <conditionalFormatting sqref="I148">
    <cfRule type="expression" dxfId="202" priority="203" stopIfTrue="1">
      <formula>IF(C148="pesos",TRUE,FALSE)</formula>
    </cfRule>
  </conditionalFormatting>
  <conditionalFormatting sqref="I149">
    <cfRule type="expression" dxfId="201" priority="202" stopIfTrue="1">
      <formula>IF(C149="pesos",TRUE,FALSE)</formula>
    </cfRule>
  </conditionalFormatting>
  <conditionalFormatting sqref="I150">
    <cfRule type="expression" dxfId="200" priority="201" stopIfTrue="1">
      <formula>IF(C150="pesos",TRUE,FALSE)</formula>
    </cfRule>
  </conditionalFormatting>
  <conditionalFormatting sqref="I151">
    <cfRule type="expression" dxfId="199" priority="200" stopIfTrue="1">
      <formula>IF(C151="pesos",TRUE,FALSE)</formula>
    </cfRule>
  </conditionalFormatting>
  <conditionalFormatting sqref="I152">
    <cfRule type="expression" dxfId="198" priority="199" stopIfTrue="1">
      <formula>IF(C152="pesos",TRUE,FALSE)</formula>
    </cfRule>
  </conditionalFormatting>
  <conditionalFormatting sqref="J140:J145">
    <cfRule type="expression" dxfId="197" priority="198" stopIfTrue="1">
      <formula>IF(C140="PESOS",TRUE,FALSE)</formula>
    </cfRule>
  </conditionalFormatting>
  <conditionalFormatting sqref="K140:K145">
    <cfRule type="expression" dxfId="196" priority="197" stopIfTrue="1">
      <formula>IF(C140="PESOS",TRUE,FALSE)</formula>
    </cfRule>
  </conditionalFormatting>
  <conditionalFormatting sqref="I139">
    <cfRule type="expression" dxfId="195" priority="196" stopIfTrue="1">
      <formula>IF(C139="pesos",TRUE,FALSE)</formula>
    </cfRule>
  </conditionalFormatting>
  <conditionalFormatting sqref="J139">
    <cfRule type="expression" dxfId="194" priority="195" stopIfTrue="1">
      <formula>IF(C139="PESOS",TRUE,FALSE)</formula>
    </cfRule>
  </conditionalFormatting>
  <conditionalFormatting sqref="K139">
    <cfRule type="expression" dxfId="193" priority="194" stopIfTrue="1">
      <formula>IF(C139="PESOS",TRUE,FALSE)</formula>
    </cfRule>
  </conditionalFormatting>
  <conditionalFormatting sqref="I140">
    <cfRule type="expression" dxfId="192" priority="193" stopIfTrue="1">
      <formula>IF(C140="pesos",TRUE,FALSE)</formula>
    </cfRule>
  </conditionalFormatting>
  <conditionalFormatting sqref="I141">
    <cfRule type="expression" dxfId="191" priority="192" stopIfTrue="1">
      <formula>IF(C141="pesos",TRUE,FALSE)</formula>
    </cfRule>
  </conditionalFormatting>
  <conditionalFormatting sqref="I142">
    <cfRule type="expression" dxfId="190" priority="191" stopIfTrue="1">
      <formula>IF(C142="pesos",TRUE,FALSE)</formula>
    </cfRule>
  </conditionalFormatting>
  <conditionalFormatting sqref="I143">
    <cfRule type="expression" dxfId="189" priority="190" stopIfTrue="1">
      <formula>IF(C143="pesos",TRUE,FALSE)</formula>
    </cfRule>
  </conditionalFormatting>
  <conditionalFormatting sqref="I144">
    <cfRule type="expression" dxfId="188" priority="189" stopIfTrue="1">
      <formula>IF(C144="pesos",TRUE,FALSE)</formula>
    </cfRule>
  </conditionalFormatting>
  <conditionalFormatting sqref="I145">
    <cfRule type="expression" dxfId="187" priority="188" stopIfTrue="1">
      <formula>IF(C145="pesos",TRUE,FALSE)</formula>
    </cfRule>
  </conditionalFormatting>
  <conditionalFormatting sqref="J133:J138">
    <cfRule type="expression" dxfId="186" priority="187" stopIfTrue="1">
      <formula>IF(C133="PESOS",TRUE,FALSE)</formula>
    </cfRule>
  </conditionalFormatting>
  <conditionalFormatting sqref="K133:K138">
    <cfRule type="expression" dxfId="185" priority="186" stopIfTrue="1">
      <formula>IF(C133="PESOS",TRUE,FALSE)</formula>
    </cfRule>
  </conditionalFormatting>
  <conditionalFormatting sqref="I132">
    <cfRule type="expression" dxfId="184" priority="185" stopIfTrue="1">
      <formula>IF(C132="pesos",TRUE,FALSE)</formula>
    </cfRule>
  </conditionalFormatting>
  <conditionalFormatting sqref="J132">
    <cfRule type="expression" dxfId="183" priority="184" stopIfTrue="1">
      <formula>IF(C132="PESOS",TRUE,FALSE)</formula>
    </cfRule>
  </conditionalFormatting>
  <conditionalFormatting sqref="K132">
    <cfRule type="expression" dxfId="182" priority="183" stopIfTrue="1">
      <formula>IF(C132="PESOS",TRUE,FALSE)</formula>
    </cfRule>
  </conditionalFormatting>
  <conditionalFormatting sqref="I133">
    <cfRule type="expression" dxfId="181" priority="182" stopIfTrue="1">
      <formula>IF(C133="pesos",TRUE,FALSE)</formula>
    </cfRule>
  </conditionalFormatting>
  <conditionalFormatting sqref="I134">
    <cfRule type="expression" dxfId="180" priority="181" stopIfTrue="1">
      <formula>IF(C134="pesos",TRUE,FALSE)</formula>
    </cfRule>
  </conditionalFormatting>
  <conditionalFormatting sqref="I135">
    <cfRule type="expression" dxfId="179" priority="180" stopIfTrue="1">
      <formula>IF(C135="pesos",TRUE,FALSE)</formula>
    </cfRule>
  </conditionalFormatting>
  <conditionalFormatting sqref="I136">
    <cfRule type="expression" dxfId="178" priority="179" stopIfTrue="1">
      <formula>IF(C136="pesos",TRUE,FALSE)</formula>
    </cfRule>
  </conditionalFormatting>
  <conditionalFormatting sqref="I137">
    <cfRule type="expression" dxfId="177" priority="178" stopIfTrue="1">
      <formula>IF(C137="pesos",TRUE,FALSE)</formula>
    </cfRule>
  </conditionalFormatting>
  <conditionalFormatting sqref="I138">
    <cfRule type="expression" dxfId="176" priority="177" stopIfTrue="1">
      <formula>IF(C138="pesos",TRUE,FALSE)</formula>
    </cfRule>
  </conditionalFormatting>
  <conditionalFormatting sqref="J25:J27 J129:J131">
    <cfRule type="expression" dxfId="175" priority="176" stopIfTrue="1">
      <formula>IF(C25="PESOS",TRUE,FALSE)</formula>
    </cfRule>
  </conditionalFormatting>
  <conditionalFormatting sqref="K25:K27 K129:K131">
    <cfRule type="expression" dxfId="174" priority="175" stopIfTrue="1">
      <formula>IF(C25="PESOS",TRUE,FALSE)</formula>
    </cfRule>
  </conditionalFormatting>
  <conditionalFormatting sqref="I24">
    <cfRule type="expression" dxfId="173" priority="174" stopIfTrue="1">
      <formula>IF(C24="pesos",TRUE,FALSE)</formula>
    </cfRule>
  </conditionalFormatting>
  <conditionalFormatting sqref="J24">
    <cfRule type="expression" dxfId="172" priority="173" stopIfTrue="1">
      <formula>IF(C24="PESOS",TRUE,FALSE)</formula>
    </cfRule>
  </conditionalFormatting>
  <conditionalFormatting sqref="K24">
    <cfRule type="expression" dxfId="171" priority="172" stopIfTrue="1">
      <formula>IF(C24="PESOS",TRUE,FALSE)</formula>
    </cfRule>
  </conditionalFormatting>
  <conditionalFormatting sqref="I25">
    <cfRule type="expression" dxfId="170" priority="171" stopIfTrue="1">
      <formula>IF(C25="pesos",TRUE,FALSE)</formula>
    </cfRule>
  </conditionalFormatting>
  <conditionalFormatting sqref="I26">
    <cfRule type="expression" dxfId="169" priority="170" stopIfTrue="1">
      <formula>IF(C26="pesos",TRUE,FALSE)</formula>
    </cfRule>
  </conditionalFormatting>
  <conditionalFormatting sqref="I27">
    <cfRule type="expression" dxfId="168" priority="169" stopIfTrue="1">
      <formula>IF(C27="pesos",TRUE,FALSE)</formula>
    </cfRule>
  </conditionalFormatting>
  <conditionalFormatting sqref="I129">
    <cfRule type="expression" dxfId="167" priority="168" stopIfTrue="1">
      <formula>IF(C129="pesos",TRUE,FALSE)</formula>
    </cfRule>
  </conditionalFormatting>
  <conditionalFormatting sqref="I130">
    <cfRule type="expression" dxfId="166" priority="167" stopIfTrue="1">
      <formula>IF(C130="pesos",TRUE,FALSE)</formula>
    </cfRule>
  </conditionalFormatting>
  <conditionalFormatting sqref="I131">
    <cfRule type="expression" dxfId="165" priority="166" stopIfTrue="1">
      <formula>IF(C131="pesos",TRUE,FALSE)</formula>
    </cfRule>
  </conditionalFormatting>
  <conditionalFormatting sqref="I19">
    <cfRule type="expression" dxfId="164" priority="165" stopIfTrue="1">
      <formula>IF(C19="pesos",TRUE,FALSE)</formula>
    </cfRule>
  </conditionalFormatting>
  <conditionalFormatting sqref="I20">
    <cfRule type="expression" dxfId="163" priority="164" stopIfTrue="1">
      <formula>IF(C20="pesos",TRUE,FALSE)</formula>
    </cfRule>
  </conditionalFormatting>
  <conditionalFormatting sqref="I21">
    <cfRule type="expression" dxfId="162" priority="163" stopIfTrue="1">
      <formula>IF(C21="pesos",TRUE,FALSE)</formula>
    </cfRule>
  </conditionalFormatting>
  <conditionalFormatting sqref="I22">
    <cfRule type="expression" dxfId="161" priority="162" stopIfTrue="1">
      <formula>IF(C22="pesos",TRUE,FALSE)</formula>
    </cfRule>
  </conditionalFormatting>
  <conditionalFormatting sqref="I23">
    <cfRule type="expression" dxfId="160" priority="161" stopIfTrue="1">
      <formula>IF(C23="pesos",TRUE,FALSE)</formula>
    </cfRule>
  </conditionalFormatting>
  <conditionalFormatting sqref="J123:J128">
    <cfRule type="expression" dxfId="159" priority="160" stopIfTrue="1">
      <formula>IF(C123="PESOS",TRUE,FALSE)</formula>
    </cfRule>
  </conditionalFormatting>
  <conditionalFormatting sqref="K123:K128">
    <cfRule type="expression" dxfId="158" priority="159" stopIfTrue="1">
      <formula>IF(C123="PESOS",TRUE,FALSE)</formula>
    </cfRule>
  </conditionalFormatting>
  <conditionalFormatting sqref="I122">
    <cfRule type="expression" dxfId="157" priority="158" stopIfTrue="1">
      <formula>IF(C122="pesos",TRUE,FALSE)</formula>
    </cfRule>
  </conditionalFormatting>
  <conditionalFormatting sqref="J122">
    <cfRule type="expression" dxfId="156" priority="157" stopIfTrue="1">
      <formula>IF(C122="PESOS",TRUE,FALSE)</formula>
    </cfRule>
  </conditionalFormatting>
  <conditionalFormatting sqref="K122">
    <cfRule type="expression" dxfId="155" priority="156" stopIfTrue="1">
      <formula>IF(C122="PESOS",TRUE,FALSE)</formula>
    </cfRule>
  </conditionalFormatting>
  <conditionalFormatting sqref="I123">
    <cfRule type="expression" dxfId="154" priority="155" stopIfTrue="1">
      <formula>IF(C123="pesos",TRUE,FALSE)</formula>
    </cfRule>
  </conditionalFormatting>
  <conditionalFormatting sqref="I124">
    <cfRule type="expression" dxfId="153" priority="154" stopIfTrue="1">
      <formula>IF(C124="pesos",TRUE,FALSE)</formula>
    </cfRule>
  </conditionalFormatting>
  <conditionalFormatting sqref="I125">
    <cfRule type="expression" dxfId="152" priority="153" stopIfTrue="1">
      <formula>IF(C125="pesos",TRUE,FALSE)</formula>
    </cfRule>
  </conditionalFormatting>
  <conditionalFormatting sqref="I126">
    <cfRule type="expression" dxfId="151" priority="152" stopIfTrue="1">
      <formula>IF(C126="pesos",TRUE,FALSE)</formula>
    </cfRule>
  </conditionalFormatting>
  <conditionalFormatting sqref="I127">
    <cfRule type="expression" dxfId="150" priority="151" stopIfTrue="1">
      <formula>IF(C127="pesos",TRUE,FALSE)</formula>
    </cfRule>
  </conditionalFormatting>
  <conditionalFormatting sqref="I128">
    <cfRule type="expression" dxfId="149" priority="150" stopIfTrue="1">
      <formula>IF(C128="pesos",TRUE,FALSE)</formula>
    </cfRule>
  </conditionalFormatting>
  <conditionalFormatting sqref="J116:J121">
    <cfRule type="expression" dxfId="148" priority="149" stopIfTrue="1">
      <formula>IF(C116="PESOS",TRUE,FALSE)</formula>
    </cfRule>
  </conditionalFormatting>
  <conditionalFormatting sqref="K116:K121">
    <cfRule type="expression" dxfId="147" priority="148" stopIfTrue="1">
      <formula>IF(C116="PESOS",TRUE,FALSE)</formula>
    </cfRule>
  </conditionalFormatting>
  <conditionalFormatting sqref="I115">
    <cfRule type="expression" dxfId="146" priority="147" stopIfTrue="1">
      <formula>IF(C115="pesos",TRUE,FALSE)</formula>
    </cfRule>
  </conditionalFormatting>
  <conditionalFormatting sqref="J115">
    <cfRule type="expression" dxfId="145" priority="146" stopIfTrue="1">
      <formula>IF(C115="PESOS",TRUE,FALSE)</formula>
    </cfRule>
  </conditionalFormatting>
  <conditionalFormatting sqref="K115">
    <cfRule type="expression" dxfId="144" priority="145" stopIfTrue="1">
      <formula>IF(C115="PESOS",TRUE,FALSE)</formula>
    </cfRule>
  </conditionalFormatting>
  <conditionalFormatting sqref="I116">
    <cfRule type="expression" dxfId="143" priority="144" stopIfTrue="1">
      <formula>IF(C116="pesos",TRUE,FALSE)</formula>
    </cfRule>
  </conditionalFormatting>
  <conditionalFormatting sqref="I117">
    <cfRule type="expression" dxfId="142" priority="143" stopIfTrue="1">
      <formula>IF(C117="pesos",TRUE,FALSE)</formula>
    </cfRule>
  </conditionalFormatting>
  <conditionalFormatting sqref="I118">
    <cfRule type="expression" dxfId="141" priority="142" stopIfTrue="1">
      <formula>IF(C118="pesos",TRUE,FALSE)</formula>
    </cfRule>
  </conditionalFormatting>
  <conditionalFormatting sqref="I119">
    <cfRule type="expression" dxfId="140" priority="141" stopIfTrue="1">
      <formula>IF(C119="pesos",TRUE,FALSE)</formula>
    </cfRule>
  </conditionalFormatting>
  <conditionalFormatting sqref="I120">
    <cfRule type="expression" dxfId="139" priority="140" stopIfTrue="1">
      <formula>IF(C120="pesos",TRUE,FALSE)</formula>
    </cfRule>
  </conditionalFormatting>
  <conditionalFormatting sqref="I121">
    <cfRule type="expression" dxfId="138" priority="139" stopIfTrue="1">
      <formula>IF(C121="pesos",TRUE,FALSE)</formula>
    </cfRule>
  </conditionalFormatting>
  <conditionalFormatting sqref="J109:J114">
    <cfRule type="expression" dxfId="137" priority="138" stopIfTrue="1">
      <formula>IF(C109="PESOS",TRUE,FALSE)</formula>
    </cfRule>
  </conditionalFormatting>
  <conditionalFormatting sqref="K109:K114">
    <cfRule type="expression" dxfId="136" priority="137" stopIfTrue="1">
      <formula>IF(C109="PESOS",TRUE,FALSE)</formula>
    </cfRule>
  </conditionalFormatting>
  <conditionalFormatting sqref="I108">
    <cfRule type="expression" dxfId="135" priority="136" stopIfTrue="1">
      <formula>IF(C108="pesos",TRUE,FALSE)</formula>
    </cfRule>
  </conditionalFormatting>
  <conditionalFormatting sqref="J108">
    <cfRule type="expression" dxfId="134" priority="135" stopIfTrue="1">
      <formula>IF(C108="PESOS",TRUE,FALSE)</formula>
    </cfRule>
  </conditionalFormatting>
  <conditionalFormatting sqref="K108">
    <cfRule type="expression" dxfId="133" priority="134" stopIfTrue="1">
      <formula>IF(C108="PESOS",TRUE,FALSE)</formula>
    </cfRule>
  </conditionalFormatting>
  <conditionalFormatting sqref="I109">
    <cfRule type="expression" dxfId="132" priority="133" stopIfTrue="1">
      <formula>IF(C109="pesos",TRUE,FALSE)</formula>
    </cfRule>
  </conditionalFormatting>
  <conditionalFormatting sqref="I110">
    <cfRule type="expression" dxfId="131" priority="132" stopIfTrue="1">
      <formula>IF(C110="pesos",TRUE,FALSE)</formula>
    </cfRule>
  </conditionalFormatting>
  <conditionalFormatting sqref="I111">
    <cfRule type="expression" dxfId="130" priority="131" stopIfTrue="1">
      <formula>IF(C111="pesos",TRUE,FALSE)</formula>
    </cfRule>
  </conditionalFormatting>
  <conditionalFormatting sqref="I112">
    <cfRule type="expression" dxfId="129" priority="130" stopIfTrue="1">
      <formula>IF(C112="pesos",TRUE,FALSE)</formula>
    </cfRule>
  </conditionalFormatting>
  <conditionalFormatting sqref="I113">
    <cfRule type="expression" dxfId="128" priority="129" stopIfTrue="1">
      <formula>IF(C113="pesos",TRUE,FALSE)</formula>
    </cfRule>
  </conditionalFormatting>
  <conditionalFormatting sqref="I114">
    <cfRule type="expression" dxfId="127" priority="128" stopIfTrue="1">
      <formula>IF(C114="pesos",TRUE,FALSE)</formula>
    </cfRule>
  </conditionalFormatting>
  <conditionalFormatting sqref="J102:J107">
    <cfRule type="expression" dxfId="126" priority="127" stopIfTrue="1">
      <formula>IF(C102="PESOS",TRUE,FALSE)</formula>
    </cfRule>
  </conditionalFormatting>
  <conditionalFormatting sqref="K102:K107">
    <cfRule type="expression" dxfId="125" priority="126" stopIfTrue="1">
      <formula>IF(C102="PESOS",TRUE,FALSE)</formula>
    </cfRule>
  </conditionalFormatting>
  <conditionalFormatting sqref="I101">
    <cfRule type="expression" dxfId="124" priority="125" stopIfTrue="1">
      <formula>IF(C101="pesos",TRUE,FALSE)</formula>
    </cfRule>
  </conditionalFormatting>
  <conditionalFormatting sqref="J101">
    <cfRule type="expression" dxfId="123" priority="124" stopIfTrue="1">
      <formula>IF(C101="PESOS",TRUE,FALSE)</formula>
    </cfRule>
  </conditionalFormatting>
  <conditionalFormatting sqref="K101">
    <cfRule type="expression" dxfId="122" priority="123" stopIfTrue="1">
      <formula>IF(C101="PESOS",TRUE,FALSE)</formula>
    </cfRule>
  </conditionalFormatting>
  <conditionalFormatting sqref="I102">
    <cfRule type="expression" dxfId="121" priority="122" stopIfTrue="1">
      <formula>IF(C102="pesos",TRUE,FALSE)</formula>
    </cfRule>
  </conditionalFormatting>
  <conditionalFormatting sqref="I103">
    <cfRule type="expression" dxfId="120" priority="121" stopIfTrue="1">
      <formula>IF(C103="pesos",TRUE,FALSE)</formula>
    </cfRule>
  </conditionalFormatting>
  <conditionalFormatting sqref="I104">
    <cfRule type="expression" dxfId="119" priority="120" stopIfTrue="1">
      <formula>IF(C104="pesos",TRUE,FALSE)</formula>
    </cfRule>
  </conditionalFormatting>
  <conditionalFormatting sqref="I105">
    <cfRule type="expression" dxfId="118" priority="119" stopIfTrue="1">
      <formula>IF(C105="pesos",TRUE,FALSE)</formula>
    </cfRule>
  </conditionalFormatting>
  <conditionalFormatting sqref="I106">
    <cfRule type="expression" dxfId="117" priority="118" stopIfTrue="1">
      <formula>IF(C106="pesos",TRUE,FALSE)</formula>
    </cfRule>
  </conditionalFormatting>
  <conditionalFormatting sqref="I107">
    <cfRule type="expression" dxfId="116" priority="117" stopIfTrue="1">
      <formula>IF(C107="pesos",TRUE,FALSE)</formula>
    </cfRule>
  </conditionalFormatting>
  <conditionalFormatting sqref="J95:J100">
    <cfRule type="expression" dxfId="115" priority="116" stopIfTrue="1">
      <formula>IF(C95="PESOS",TRUE,FALSE)</formula>
    </cfRule>
  </conditionalFormatting>
  <conditionalFormatting sqref="K95:K100">
    <cfRule type="expression" dxfId="114" priority="115" stopIfTrue="1">
      <formula>IF(C95="PESOS",TRUE,FALSE)</formula>
    </cfRule>
  </conditionalFormatting>
  <conditionalFormatting sqref="I94">
    <cfRule type="expression" dxfId="113" priority="114" stopIfTrue="1">
      <formula>IF(C94="pesos",TRUE,FALSE)</formula>
    </cfRule>
  </conditionalFormatting>
  <conditionalFormatting sqref="J94">
    <cfRule type="expression" dxfId="112" priority="113" stopIfTrue="1">
      <formula>IF(C94="PESOS",TRUE,FALSE)</formula>
    </cfRule>
  </conditionalFormatting>
  <conditionalFormatting sqref="K94">
    <cfRule type="expression" dxfId="111" priority="112" stopIfTrue="1">
      <formula>IF(C94="PESOS",TRUE,FALSE)</formula>
    </cfRule>
  </conditionalFormatting>
  <conditionalFormatting sqref="I95">
    <cfRule type="expression" dxfId="110" priority="111" stopIfTrue="1">
      <formula>IF(C95="pesos",TRUE,FALSE)</formula>
    </cfRule>
  </conditionalFormatting>
  <conditionalFormatting sqref="I96">
    <cfRule type="expression" dxfId="109" priority="110" stopIfTrue="1">
      <formula>IF(C96="pesos",TRUE,FALSE)</formula>
    </cfRule>
  </conditionalFormatting>
  <conditionalFormatting sqref="I97">
    <cfRule type="expression" dxfId="108" priority="109" stopIfTrue="1">
      <formula>IF(C97="pesos",TRUE,FALSE)</formula>
    </cfRule>
  </conditionalFormatting>
  <conditionalFormatting sqref="I98">
    <cfRule type="expression" dxfId="107" priority="108" stopIfTrue="1">
      <formula>IF(C98="pesos",TRUE,FALSE)</formula>
    </cfRule>
  </conditionalFormatting>
  <conditionalFormatting sqref="I99">
    <cfRule type="expression" dxfId="106" priority="107" stopIfTrue="1">
      <formula>IF(C99="pesos",TRUE,FALSE)</formula>
    </cfRule>
  </conditionalFormatting>
  <conditionalFormatting sqref="I100">
    <cfRule type="expression" dxfId="105" priority="106" stopIfTrue="1">
      <formula>IF(C100="pesos",TRUE,FALSE)</formula>
    </cfRule>
  </conditionalFormatting>
  <conditionalFormatting sqref="J88:J93">
    <cfRule type="expression" dxfId="104" priority="105" stopIfTrue="1">
      <formula>IF(C88="PESOS",TRUE,FALSE)</formula>
    </cfRule>
  </conditionalFormatting>
  <conditionalFormatting sqref="K88:K93">
    <cfRule type="expression" dxfId="103" priority="104" stopIfTrue="1">
      <formula>IF(C88="PESOS",TRUE,FALSE)</formula>
    </cfRule>
  </conditionalFormatting>
  <conditionalFormatting sqref="I87">
    <cfRule type="expression" dxfId="102" priority="103" stopIfTrue="1">
      <formula>IF(C87="pesos",TRUE,FALSE)</formula>
    </cfRule>
  </conditionalFormatting>
  <conditionalFormatting sqref="J87">
    <cfRule type="expression" dxfId="101" priority="102" stopIfTrue="1">
      <formula>IF(C87="PESOS",TRUE,FALSE)</formula>
    </cfRule>
  </conditionalFormatting>
  <conditionalFormatting sqref="K87">
    <cfRule type="expression" dxfId="100" priority="101" stopIfTrue="1">
      <formula>IF(C87="PESOS",TRUE,FALSE)</formula>
    </cfRule>
  </conditionalFormatting>
  <conditionalFormatting sqref="I88">
    <cfRule type="expression" dxfId="99" priority="100" stopIfTrue="1">
      <formula>IF(C88="pesos",TRUE,FALSE)</formula>
    </cfRule>
  </conditionalFormatting>
  <conditionalFormatting sqref="I89">
    <cfRule type="expression" dxfId="98" priority="99" stopIfTrue="1">
      <formula>IF(C89="pesos",TRUE,FALSE)</formula>
    </cfRule>
  </conditionalFormatting>
  <conditionalFormatting sqref="I90">
    <cfRule type="expression" dxfId="97" priority="98" stopIfTrue="1">
      <formula>IF(C90="pesos",TRUE,FALSE)</formula>
    </cfRule>
  </conditionalFormatting>
  <conditionalFormatting sqref="I91">
    <cfRule type="expression" dxfId="96" priority="97" stopIfTrue="1">
      <formula>IF(C91="pesos",TRUE,FALSE)</formula>
    </cfRule>
  </conditionalFormatting>
  <conditionalFormatting sqref="I92">
    <cfRule type="expression" dxfId="95" priority="96" stopIfTrue="1">
      <formula>IF(C92="pesos",TRUE,FALSE)</formula>
    </cfRule>
  </conditionalFormatting>
  <conditionalFormatting sqref="I93">
    <cfRule type="expression" dxfId="94" priority="95" stopIfTrue="1">
      <formula>IF(C93="pesos",TRUE,FALSE)</formula>
    </cfRule>
  </conditionalFormatting>
  <conditionalFormatting sqref="J81:J86">
    <cfRule type="expression" dxfId="93" priority="94" stopIfTrue="1">
      <formula>IF(C81="PESOS",TRUE,FALSE)</formula>
    </cfRule>
  </conditionalFormatting>
  <conditionalFormatting sqref="K81:K86">
    <cfRule type="expression" dxfId="92" priority="93" stopIfTrue="1">
      <formula>IF(C81="PESOS",TRUE,FALSE)</formula>
    </cfRule>
  </conditionalFormatting>
  <conditionalFormatting sqref="I80">
    <cfRule type="expression" dxfId="91" priority="92" stopIfTrue="1">
      <formula>IF(C80="pesos",TRUE,FALSE)</formula>
    </cfRule>
  </conditionalFormatting>
  <conditionalFormatting sqref="J80">
    <cfRule type="expression" dxfId="90" priority="91" stopIfTrue="1">
      <formula>IF(C80="PESOS",TRUE,FALSE)</formula>
    </cfRule>
  </conditionalFormatting>
  <conditionalFormatting sqref="K80">
    <cfRule type="expression" dxfId="89" priority="90" stopIfTrue="1">
      <formula>IF(C80="PESOS",TRUE,FALSE)</formula>
    </cfRule>
  </conditionalFormatting>
  <conditionalFormatting sqref="I81">
    <cfRule type="expression" dxfId="88" priority="89" stopIfTrue="1">
      <formula>IF(C81="pesos",TRUE,FALSE)</formula>
    </cfRule>
  </conditionalFormatting>
  <conditionalFormatting sqref="I82">
    <cfRule type="expression" dxfId="87" priority="88" stopIfTrue="1">
      <formula>IF(C82="pesos",TRUE,FALSE)</formula>
    </cfRule>
  </conditionalFormatting>
  <conditionalFormatting sqref="I83">
    <cfRule type="expression" dxfId="86" priority="87" stopIfTrue="1">
      <formula>IF(C83="pesos",TRUE,FALSE)</formula>
    </cfRule>
  </conditionalFormatting>
  <conditionalFormatting sqref="I84">
    <cfRule type="expression" dxfId="85" priority="86" stopIfTrue="1">
      <formula>IF(C84="pesos",TRUE,FALSE)</formula>
    </cfRule>
  </conditionalFormatting>
  <conditionalFormatting sqref="I85">
    <cfRule type="expression" dxfId="84" priority="85" stopIfTrue="1">
      <formula>IF(C85="pesos",TRUE,FALSE)</formula>
    </cfRule>
  </conditionalFormatting>
  <conditionalFormatting sqref="I86">
    <cfRule type="expression" dxfId="83" priority="84" stopIfTrue="1">
      <formula>IF(C86="pesos",TRUE,FALSE)</formula>
    </cfRule>
  </conditionalFormatting>
  <conditionalFormatting sqref="J74:J79">
    <cfRule type="expression" dxfId="82" priority="83" stopIfTrue="1">
      <formula>IF(C74="PESOS",TRUE,FALSE)</formula>
    </cfRule>
  </conditionalFormatting>
  <conditionalFormatting sqref="K74:K79">
    <cfRule type="expression" dxfId="81" priority="82" stopIfTrue="1">
      <formula>IF(C74="PESOS",TRUE,FALSE)</formula>
    </cfRule>
  </conditionalFormatting>
  <conditionalFormatting sqref="I73">
    <cfRule type="expression" dxfId="80" priority="81" stopIfTrue="1">
      <formula>IF(C73="pesos",TRUE,FALSE)</formula>
    </cfRule>
  </conditionalFormatting>
  <conditionalFormatting sqref="J73">
    <cfRule type="expression" dxfId="79" priority="80" stopIfTrue="1">
      <formula>IF(C73="PESOS",TRUE,FALSE)</formula>
    </cfRule>
  </conditionalFormatting>
  <conditionalFormatting sqref="K73">
    <cfRule type="expression" dxfId="78" priority="79" stopIfTrue="1">
      <formula>IF(C73="PESOS",TRUE,FALSE)</formula>
    </cfRule>
  </conditionalFormatting>
  <conditionalFormatting sqref="I74">
    <cfRule type="expression" dxfId="77" priority="78" stopIfTrue="1">
      <formula>IF(C74="pesos",TRUE,FALSE)</formula>
    </cfRule>
  </conditionalFormatting>
  <conditionalFormatting sqref="I75">
    <cfRule type="expression" dxfId="76" priority="77" stopIfTrue="1">
      <formula>IF(C75="pesos",TRUE,FALSE)</formula>
    </cfRule>
  </conditionalFormatting>
  <conditionalFormatting sqref="I76">
    <cfRule type="expression" dxfId="75" priority="76" stopIfTrue="1">
      <formula>IF(C76="pesos",TRUE,FALSE)</formula>
    </cfRule>
  </conditionalFormatting>
  <conditionalFormatting sqref="I77">
    <cfRule type="expression" dxfId="74" priority="75" stopIfTrue="1">
      <formula>IF(C77="pesos",TRUE,FALSE)</formula>
    </cfRule>
  </conditionalFormatting>
  <conditionalFormatting sqref="I78">
    <cfRule type="expression" dxfId="73" priority="74" stopIfTrue="1">
      <formula>IF(C78="pesos",TRUE,FALSE)</formula>
    </cfRule>
  </conditionalFormatting>
  <conditionalFormatting sqref="I79">
    <cfRule type="expression" dxfId="72" priority="73" stopIfTrue="1">
      <formula>IF(C79="pesos",TRUE,FALSE)</formula>
    </cfRule>
  </conditionalFormatting>
  <conditionalFormatting sqref="J67:J72">
    <cfRule type="expression" dxfId="71" priority="72" stopIfTrue="1">
      <formula>IF(C67="PESOS",TRUE,FALSE)</formula>
    </cfRule>
  </conditionalFormatting>
  <conditionalFormatting sqref="K67:K72">
    <cfRule type="expression" dxfId="70" priority="71" stopIfTrue="1">
      <formula>IF(C67="PESOS",TRUE,FALSE)</formula>
    </cfRule>
  </conditionalFormatting>
  <conditionalFormatting sqref="I66">
    <cfRule type="expression" dxfId="69" priority="70" stopIfTrue="1">
      <formula>IF(C66="pesos",TRUE,FALSE)</formula>
    </cfRule>
  </conditionalFormatting>
  <conditionalFormatting sqref="J66">
    <cfRule type="expression" dxfId="68" priority="69" stopIfTrue="1">
      <formula>IF(C66="PESOS",TRUE,FALSE)</formula>
    </cfRule>
  </conditionalFormatting>
  <conditionalFormatting sqref="K66">
    <cfRule type="expression" dxfId="67" priority="68" stopIfTrue="1">
      <formula>IF(C66="PESOS",TRUE,FALSE)</formula>
    </cfRule>
  </conditionalFormatting>
  <conditionalFormatting sqref="I67">
    <cfRule type="expression" dxfId="66" priority="67" stopIfTrue="1">
      <formula>IF(C67="pesos",TRUE,FALSE)</formula>
    </cfRule>
  </conditionalFormatting>
  <conditionalFormatting sqref="I68">
    <cfRule type="expression" dxfId="65" priority="66" stopIfTrue="1">
      <formula>IF(C68="pesos",TRUE,FALSE)</formula>
    </cfRule>
  </conditionalFormatting>
  <conditionalFormatting sqref="I69">
    <cfRule type="expression" dxfId="64" priority="65" stopIfTrue="1">
      <formula>IF(C69="pesos",TRUE,FALSE)</formula>
    </cfRule>
  </conditionalFormatting>
  <conditionalFormatting sqref="I70">
    <cfRule type="expression" dxfId="63" priority="64" stopIfTrue="1">
      <formula>IF(C70="pesos",TRUE,FALSE)</formula>
    </cfRule>
  </conditionalFormatting>
  <conditionalFormatting sqref="I71">
    <cfRule type="expression" dxfId="62" priority="63" stopIfTrue="1">
      <formula>IF(C71="pesos",TRUE,FALSE)</formula>
    </cfRule>
  </conditionalFormatting>
  <conditionalFormatting sqref="I72">
    <cfRule type="expression" dxfId="61" priority="62" stopIfTrue="1">
      <formula>IF(C72="pesos",TRUE,FALSE)</formula>
    </cfRule>
  </conditionalFormatting>
  <conditionalFormatting sqref="J60:J65">
    <cfRule type="expression" dxfId="60" priority="61" stopIfTrue="1">
      <formula>IF(C60="PESOS",TRUE,FALSE)</formula>
    </cfRule>
  </conditionalFormatting>
  <conditionalFormatting sqref="K60:K65">
    <cfRule type="expression" dxfId="59" priority="60" stopIfTrue="1">
      <formula>IF(C60="PESOS",TRUE,FALSE)</formula>
    </cfRule>
  </conditionalFormatting>
  <conditionalFormatting sqref="I59">
    <cfRule type="expression" dxfId="58" priority="59" stopIfTrue="1">
      <formula>IF(C59="pesos",TRUE,FALSE)</formula>
    </cfRule>
  </conditionalFormatting>
  <conditionalFormatting sqref="J59">
    <cfRule type="expression" dxfId="57" priority="58" stopIfTrue="1">
      <formula>IF(C59="PESOS",TRUE,FALSE)</formula>
    </cfRule>
  </conditionalFormatting>
  <conditionalFormatting sqref="K59">
    <cfRule type="expression" dxfId="56" priority="57" stopIfTrue="1">
      <formula>IF(C59="PESOS",TRUE,FALSE)</formula>
    </cfRule>
  </conditionalFormatting>
  <conditionalFormatting sqref="I60">
    <cfRule type="expression" dxfId="55" priority="56" stopIfTrue="1">
      <formula>IF(C60="pesos",TRUE,FALSE)</formula>
    </cfRule>
  </conditionalFormatting>
  <conditionalFormatting sqref="I61">
    <cfRule type="expression" dxfId="54" priority="55" stopIfTrue="1">
      <formula>IF(C61="pesos",TRUE,FALSE)</formula>
    </cfRule>
  </conditionalFormatting>
  <conditionalFormatting sqref="I62">
    <cfRule type="expression" dxfId="53" priority="54" stopIfTrue="1">
      <formula>IF(C62="pesos",TRUE,FALSE)</formula>
    </cfRule>
  </conditionalFormatting>
  <conditionalFormatting sqref="I63">
    <cfRule type="expression" dxfId="52" priority="53" stopIfTrue="1">
      <formula>IF(C63="pesos",TRUE,FALSE)</formula>
    </cfRule>
  </conditionalFormatting>
  <conditionalFormatting sqref="I64">
    <cfRule type="expression" dxfId="51" priority="52" stopIfTrue="1">
      <formula>IF(C64="pesos",TRUE,FALSE)</formula>
    </cfRule>
  </conditionalFormatting>
  <conditionalFormatting sqref="I65">
    <cfRule type="expression" dxfId="50" priority="51" stopIfTrue="1">
      <formula>IF(C65="pesos",TRUE,FALSE)</formula>
    </cfRule>
  </conditionalFormatting>
  <conditionalFormatting sqref="J53:J58">
    <cfRule type="expression" dxfId="49" priority="50" stopIfTrue="1">
      <formula>IF(C53="PESOS",TRUE,FALSE)</formula>
    </cfRule>
  </conditionalFormatting>
  <conditionalFormatting sqref="K53:K58">
    <cfRule type="expression" dxfId="48" priority="49" stopIfTrue="1">
      <formula>IF(C53="PESOS",TRUE,FALSE)</formula>
    </cfRule>
  </conditionalFormatting>
  <conditionalFormatting sqref="I52">
    <cfRule type="expression" dxfId="47" priority="48" stopIfTrue="1">
      <formula>IF(C52="pesos",TRUE,FALSE)</formula>
    </cfRule>
  </conditionalFormatting>
  <conditionalFormatting sqref="J52">
    <cfRule type="expression" dxfId="46" priority="47" stopIfTrue="1">
      <formula>IF(C52="PESOS",TRUE,FALSE)</formula>
    </cfRule>
  </conditionalFormatting>
  <conditionalFormatting sqref="K52">
    <cfRule type="expression" dxfId="45" priority="46" stopIfTrue="1">
      <formula>IF(C52="PESOS",TRUE,FALSE)</formula>
    </cfRule>
  </conditionalFormatting>
  <conditionalFormatting sqref="I53">
    <cfRule type="expression" dxfId="44" priority="45" stopIfTrue="1">
      <formula>IF(C53="pesos",TRUE,FALSE)</formula>
    </cfRule>
  </conditionalFormatting>
  <conditionalFormatting sqref="I54">
    <cfRule type="expression" dxfId="43" priority="44" stopIfTrue="1">
      <formula>IF(C54="pesos",TRUE,FALSE)</formula>
    </cfRule>
  </conditionalFormatting>
  <conditionalFormatting sqref="I55">
    <cfRule type="expression" dxfId="42" priority="43" stopIfTrue="1">
      <formula>IF(C55="pesos",TRUE,FALSE)</formula>
    </cfRule>
  </conditionalFormatting>
  <conditionalFormatting sqref="I56">
    <cfRule type="expression" dxfId="41" priority="42" stopIfTrue="1">
      <formula>IF(C56="pesos",TRUE,FALSE)</formula>
    </cfRule>
  </conditionalFormatting>
  <conditionalFormatting sqref="I57">
    <cfRule type="expression" dxfId="40" priority="41" stopIfTrue="1">
      <formula>IF(C57="pesos",TRUE,FALSE)</formula>
    </cfRule>
  </conditionalFormatting>
  <conditionalFormatting sqref="I58">
    <cfRule type="expression" dxfId="39" priority="40" stopIfTrue="1">
      <formula>IF(C58="pesos",TRUE,FALSE)</formula>
    </cfRule>
  </conditionalFormatting>
  <conditionalFormatting sqref="J46:J51">
    <cfRule type="expression" dxfId="38" priority="39" stopIfTrue="1">
      <formula>IF(C46="PESOS",TRUE,FALSE)</formula>
    </cfRule>
  </conditionalFormatting>
  <conditionalFormatting sqref="K46:K51">
    <cfRule type="expression" dxfId="37" priority="38" stopIfTrue="1">
      <formula>IF(C46="PESOS",TRUE,FALSE)</formula>
    </cfRule>
  </conditionalFormatting>
  <conditionalFormatting sqref="I45">
    <cfRule type="expression" dxfId="36" priority="37" stopIfTrue="1">
      <formula>IF(C45="pesos",TRUE,FALSE)</formula>
    </cfRule>
  </conditionalFormatting>
  <conditionalFormatting sqref="J45">
    <cfRule type="expression" dxfId="35" priority="36" stopIfTrue="1">
      <formula>IF(C45="PESOS",TRUE,FALSE)</formula>
    </cfRule>
  </conditionalFormatting>
  <conditionalFormatting sqref="K45">
    <cfRule type="expression" dxfId="34" priority="35" stopIfTrue="1">
      <formula>IF(C45="PESOS",TRUE,FALSE)</formula>
    </cfRule>
  </conditionalFormatting>
  <conditionalFormatting sqref="I46">
    <cfRule type="expression" dxfId="33" priority="34" stopIfTrue="1">
      <formula>IF(C46="pesos",TRUE,FALSE)</formula>
    </cfRule>
  </conditionalFormatting>
  <conditionalFormatting sqref="I47">
    <cfRule type="expression" dxfId="32" priority="33" stopIfTrue="1">
      <formula>IF(C47="pesos",TRUE,FALSE)</formula>
    </cfRule>
  </conditionalFormatting>
  <conditionalFormatting sqref="I48">
    <cfRule type="expression" dxfId="31" priority="32" stopIfTrue="1">
      <formula>IF(C48="pesos",TRUE,FALSE)</formula>
    </cfRule>
  </conditionalFormatting>
  <conditionalFormatting sqref="I49">
    <cfRule type="expression" dxfId="30" priority="31" stopIfTrue="1">
      <formula>IF(C49="pesos",TRUE,FALSE)</formula>
    </cfRule>
  </conditionalFormatting>
  <conditionalFormatting sqref="I50">
    <cfRule type="expression" dxfId="29" priority="30" stopIfTrue="1">
      <formula>IF(C50="pesos",TRUE,FALSE)</formula>
    </cfRule>
  </conditionalFormatting>
  <conditionalFormatting sqref="I51">
    <cfRule type="expression" dxfId="28" priority="29" stopIfTrue="1">
      <formula>IF(C51="pesos",TRUE,FALSE)</formula>
    </cfRule>
  </conditionalFormatting>
  <conditionalFormatting sqref="J39:J44">
    <cfRule type="expression" dxfId="27" priority="28" stopIfTrue="1">
      <formula>IF(C39="PESOS",TRUE,FALSE)</formula>
    </cfRule>
  </conditionalFormatting>
  <conditionalFormatting sqref="K39:K44">
    <cfRule type="expression" dxfId="26" priority="27" stopIfTrue="1">
      <formula>IF(C39="PESOS",TRUE,FALSE)</formula>
    </cfRule>
  </conditionalFormatting>
  <conditionalFormatting sqref="I38">
    <cfRule type="expression" dxfId="25" priority="26" stopIfTrue="1">
      <formula>IF(C38="pesos",TRUE,FALSE)</formula>
    </cfRule>
  </conditionalFormatting>
  <conditionalFormatting sqref="J38">
    <cfRule type="expression" dxfId="24" priority="25" stopIfTrue="1">
      <formula>IF(C38="PESOS",TRUE,FALSE)</formula>
    </cfRule>
  </conditionalFormatting>
  <conditionalFormatting sqref="K38">
    <cfRule type="expression" dxfId="23" priority="24" stopIfTrue="1">
      <formula>IF(C38="PESOS",TRUE,FALSE)</formula>
    </cfRule>
  </conditionalFormatting>
  <conditionalFormatting sqref="I39">
    <cfRule type="expression" dxfId="22" priority="23" stopIfTrue="1">
      <formula>IF(C39="pesos",TRUE,FALSE)</formula>
    </cfRule>
  </conditionalFormatting>
  <conditionalFormatting sqref="I40">
    <cfRule type="expression" dxfId="21" priority="22" stopIfTrue="1">
      <formula>IF(C40="pesos",TRUE,FALSE)</formula>
    </cfRule>
  </conditionalFormatting>
  <conditionalFormatting sqref="I41">
    <cfRule type="expression" dxfId="20" priority="21" stopIfTrue="1">
      <formula>IF(C41="pesos",TRUE,FALSE)</formula>
    </cfRule>
  </conditionalFormatting>
  <conditionalFormatting sqref="I42">
    <cfRule type="expression" dxfId="19" priority="20" stopIfTrue="1">
      <formula>IF(C42="pesos",TRUE,FALSE)</formula>
    </cfRule>
  </conditionalFormatting>
  <conditionalFormatting sqref="I43">
    <cfRule type="expression" dxfId="18" priority="19" stopIfTrue="1">
      <formula>IF(C43="pesos",TRUE,FALSE)</formula>
    </cfRule>
  </conditionalFormatting>
  <conditionalFormatting sqref="I44">
    <cfRule type="expression" dxfId="17" priority="18" stopIfTrue="1">
      <formula>IF(C44="pesos",TRUE,FALSE)</formula>
    </cfRule>
  </conditionalFormatting>
  <conditionalFormatting sqref="J32:J37">
    <cfRule type="expression" dxfId="16" priority="17" stopIfTrue="1">
      <formula>IF(C32="PESOS",TRUE,FALSE)</formula>
    </cfRule>
  </conditionalFormatting>
  <conditionalFormatting sqref="K32:K37">
    <cfRule type="expression" dxfId="15" priority="16" stopIfTrue="1">
      <formula>IF(C32="PESOS",TRUE,FALSE)</formula>
    </cfRule>
  </conditionalFormatting>
  <conditionalFormatting sqref="I31">
    <cfRule type="expression" dxfId="14" priority="15" stopIfTrue="1">
      <formula>IF(C31="pesos",TRUE,FALSE)</formula>
    </cfRule>
  </conditionalFormatting>
  <conditionalFormatting sqref="J31">
    <cfRule type="expression" dxfId="13" priority="14" stopIfTrue="1">
      <formula>IF(C31="PESOS",TRUE,FALSE)</formula>
    </cfRule>
  </conditionalFormatting>
  <conditionalFormatting sqref="K31">
    <cfRule type="expression" dxfId="12" priority="13" stopIfTrue="1">
      <formula>IF(C31="PESOS",TRUE,FALSE)</formula>
    </cfRule>
  </conditionalFormatting>
  <conditionalFormatting sqref="I32">
    <cfRule type="expression" dxfId="11" priority="12" stopIfTrue="1">
      <formula>IF(C32="pesos",TRUE,FALSE)</formula>
    </cfRule>
  </conditionalFormatting>
  <conditionalFormatting sqref="I33">
    <cfRule type="expression" dxfId="10" priority="11" stopIfTrue="1">
      <formula>IF(C33="pesos",TRUE,FALSE)</formula>
    </cfRule>
  </conditionalFormatting>
  <conditionalFormatting sqref="I34">
    <cfRule type="expression" dxfId="9" priority="10" stopIfTrue="1">
      <formula>IF(C34="pesos",TRUE,FALSE)</formula>
    </cfRule>
  </conditionalFormatting>
  <conditionalFormatting sqref="I35">
    <cfRule type="expression" dxfId="8" priority="9" stopIfTrue="1">
      <formula>IF(C35="pesos",TRUE,FALSE)</formula>
    </cfRule>
  </conditionalFormatting>
  <conditionalFormatting sqref="I36">
    <cfRule type="expression" dxfId="7" priority="8" stopIfTrue="1">
      <formula>IF(C36="pesos",TRUE,FALSE)</formula>
    </cfRule>
  </conditionalFormatting>
  <conditionalFormatting sqref="I37">
    <cfRule type="expression" dxfId="6" priority="7" stopIfTrue="1">
      <formula>IF(C37="pesos",TRUE,FALSE)</formula>
    </cfRule>
  </conditionalFormatting>
  <conditionalFormatting sqref="J28:J30">
    <cfRule type="expression" dxfId="5" priority="6" stopIfTrue="1">
      <formula>IF(C28="PESOS",TRUE,FALSE)</formula>
    </cfRule>
  </conditionalFormatting>
  <conditionalFormatting sqref="K28:K30">
    <cfRule type="expression" dxfId="4" priority="5" stopIfTrue="1">
      <formula>IF(C28="PESOS",TRUE,FALSE)</formula>
    </cfRule>
  </conditionalFormatting>
  <conditionalFormatting sqref="I28">
    <cfRule type="expression" dxfId="3" priority="4" stopIfTrue="1">
      <formula>IF(C28="pesos",TRUE,FALSE)</formula>
    </cfRule>
  </conditionalFormatting>
  <conditionalFormatting sqref="I29">
    <cfRule type="expression" dxfId="2" priority="3" stopIfTrue="1">
      <formula>IF(C29="pesos",TRUE,FALSE)</formula>
    </cfRule>
  </conditionalFormatting>
  <conditionalFormatting sqref="I30">
    <cfRule type="expression" dxfId="1" priority="2" stopIfTrue="1">
      <formula>IF(C30="pesos",TRUE,FALSE)</formula>
    </cfRule>
  </conditionalFormatting>
  <conditionalFormatting sqref="I15">
    <cfRule type="expression" dxfId="0" priority="1" stopIfTrue="1">
      <formula>IF(C15="PESOS",TRUE,FALSE)</formula>
    </cfRule>
  </conditionalFormatting>
  <dataValidations count="6">
    <dataValidation type="list" allowBlank="1" showInputMessage="1" showErrorMessage="1" sqref="D7" xr:uid="{00000000-0002-0000-0000-000000000000}">
      <formula1>N°_ACT</formula1>
    </dataValidation>
    <dataValidation type="list" allowBlank="1" showInputMessage="1" showErrorMessage="1" sqref="H30:H214 H15:H29" xr:uid="{00000000-0002-0000-0000-000001000000}">
      <formula1>GASTOS</formula1>
    </dataValidation>
    <dataValidation type="list" allowBlank="1" showInputMessage="1" showErrorMessage="1" sqref="E15:E214" xr:uid="{00000000-0002-0000-0000-000002000000}">
      <formula1>DOC_TRIB</formula1>
    </dataValidation>
    <dataValidation type="list" allowBlank="1" showInputMessage="1" showErrorMessage="1" sqref="C15:C214" xr:uid="{00000000-0002-0000-0000-000003000000}">
      <formula1>MONEDAS</formula1>
    </dataValidation>
    <dataValidation type="list" allowBlank="1" showInputMessage="1" showErrorMessage="1" sqref="D9:F9" xr:uid="{00000000-0002-0000-0000-000004000000}">
      <formula1>TIPO_ACT</formula1>
    </dataValidation>
    <dataValidation type="list" allowBlank="1" showInputMessage="1" showErrorMessage="1" sqref="D10:D11" xr:uid="{00000000-0002-0000-0000-000005000000}">
      <formula1>COF</formula1>
    </dataValidation>
  </dataValidations>
  <pageMargins left="0.70866141732283472" right="0" top="0.35433070866141736" bottom="0.19685039370078741" header="0.31496062992125984" footer="0.31496062992125984"/>
  <pageSetup scale="40" orientation="landscape" horizontalDpi="4294967295" verticalDpi="4294967295" r:id="rId1"/>
  <colBreaks count="2" manualBreakCount="2">
    <brk id="14" max="234" man="1"/>
    <brk id="16" max="23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6000000}">
          <x14:formula1>
            <xm:f>MATRIZ!$A$28:$A$29</xm:f>
          </x14:formula1>
          <xm:sqref>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18"/>
  <sheetViews>
    <sheetView workbookViewId="0">
      <selection activeCell="C27" sqref="C27"/>
    </sheetView>
  </sheetViews>
  <sheetFormatPr baseColWidth="10" defaultRowHeight="12.75" x14ac:dyDescent="0.2"/>
  <cols>
    <col min="1" max="1" width="83.42578125" customWidth="1"/>
    <col min="6" max="7" width="53.28515625" bestFit="1" customWidth="1"/>
  </cols>
  <sheetData>
    <row r="2" spans="1:7" ht="15" x14ac:dyDescent="0.2">
      <c r="A2" s="47" t="s">
        <v>18</v>
      </c>
    </row>
    <row r="3" spans="1:7" x14ac:dyDescent="0.2">
      <c r="A3" s="89" t="s">
        <v>87</v>
      </c>
    </row>
    <row r="4" spans="1:7" ht="15" x14ac:dyDescent="0.25">
      <c r="A4" s="89" t="s">
        <v>88</v>
      </c>
      <c r="F4" s="87"/>
      <c r="G4" s="87"/>
    </row>
    <row r="5" spans="1:7" x14ac:dyDescent="0.2">
      <c r="A5" s="89" t="s">
        <v>85</v>
      </c>
      <c r="F5" s="88"/>
      <c r="G5" s="88"/>
    </row>
    <row r="6" spans="1:7" x14ac:dyDescent="0.2">
      <c r="A6" s="89" t="s">
        <v>86</v>
      </c>
      <c r="F6" s="88"/>
      <c r="G6" s="88"/>
    </row>
    <row r="7" spans="1:7" x14ac:dyDescent="0.2">
      <c r="A7" s="89" t="s">
        <v>89</v>
      </c>
      <c r="F7" s="88"/>
      <c r="G7" s="88"/>
    </row>
    <row r="8" spans="1:7" x14ac:dyDescent="0.2">
      <c r="A8" s="89" t="s">
        <v>90</v>
      </c>
      <c r="F8" s="88"/>
      <c r="G8" s="88"/>
    </row>
    <row r="9" spans="1:7" x14ac:dyDescent="0.2">
      <c r="A9" s="89" t="s">
        <v>91</v>
      </c>
      <c r="F9" s="88"/>
      <c r="G9" s="88"/>
    </row>
    <row r="10" spans="1:7" x14ac:dyDescent="0.2">
      <c r="A10" s="89" t="s">
        <v>83</v>
      </c>
      <c r="F10" s="88"/>
      <c r="G10" s="88"/>
    </row>
    <row r="11" spans="1:7" x14ac:dyDescent="0.2">
      <c r="A11" s="89" t="s">
        <v>92</v>
      </c>
      <c r="F11" s="88"/>
      <c r="G11" s="88"/>
    </row>
    <row r="12" spans="1:7" x14ac:dyDescent="0.2">
      <c r="A12" s="89" t="s">
        <v>93</v>
      </c>
      <c r="F12" s="88"/>
      <c r="G12" s="88"/>
    </row>
    <row r="13" spans="1:7" x14ac:dyDescent="0.2">
      <c r="A13" s="89" t="s">
        <v>94</v>
      </c>
      <c r="F13" s="88"/>
      <c r="G13" s="88"/>
    </row>
    <row r="14" spans="1:7" x14ac:dyDescent="0.2">
      <c r="A14" s="89" t="s">
        <v>95</v>
      </c>
      <c r="F14" s="88"/>
      <c r="G14" s="88"/>
    </row>
    <row r="15" spans="1:7" x14ac:dyDescent="0.2">
      <c r="A15" s="89" t="s">
        <v>96</v>
      </c>
      <c r="F15" s="88"/>
      <c r="G15" s="88"/>
    </row>
    <row r="16" spans="1:7" x14ac:dyDescent="0.2">
      <c r="A16" s="89" t="s">
        <v>97</v>
      </c>
      <c r="F16" s="88"/>
      <c r="G16" s="88"/>
    </row>
    <row r="17" spans="1:7" x14ac:dyDescent="0.2">
      <c r="A17" s="89" t="s">
        <v>98</v>
      </c>
      <c r="F17" s="88"/>
      <c r="G17" s="88"/>
    </row>
    <row r="18" spans="1:7" x14ac:dyDescent="0.2">
      <c r="A18" s="89" t="s">
        <v>84</v>
      </c>
      <c r="F18" s="88"/>
      <c r="G18" s="88"/>
    </row>
    <row r="19" spans="1:7" x14ac:dyDescent="0.2">
      <c r="A19" s="89" t="s">
        <v>99</v>
      </c>
      <c r="F19" s="88"/>
      <c r="G19" s="88"/>
    </row>
    <row r="20" spans="1:7" x14ac:dyDescent="0.2">
      <c r="A20" s="89" t="s">
        <v>100</v>
      </c>
      <c r="F20" s="88"/>
      <c r="G20" s="88"/>
    </row>
    <row r="21" spans="1:7" x14ac:dyDescent="0.2">
      <c r="A21" s="89" t="s">
        <v>101</v>
      </c>
      <c r="F21" s="88"/>
      <c r="G21" s="88"/>
    </row>
    <row r="22" spans="1:7" x14ac:dyDescent="0.2">
      <c r="A22" s="89" t="s">
        <v>82</v>
      </c>
      <c r="F22" s="88"/>
      <c r="G22" s="88"/>
    </row>
    <row r="23" spans="1:7" x14ac:dyDescent="0.2">
      <c r="A23" s="89" t="s">
        <v>81</v>
      </c>
      <c r="F23" s="88"/>
      <c r="G23" s="88"/>
    </row>
    <row r="24" spans="1:7" x14ac:dyDescent="0.2">
      <c r="A24" s="89" t="s">
        <v>102</v>
      </c>
      <c r="F24" s="88"/>
      <c r="G24" s="88"/>
    </row>
    <row r="25" spans="1:7" x14ac:dyDescent="0.2">
      <c r="A25" s="89" t="s">
        <v>103</v>
      </c>
      <c r="F25" s="88"/>
      <c r="G25" s="88"/>
    </row>
    <row r="26" spans="1:7" x14ac:dyDescent="0.2">
      <c r="A26" s="46"/>
      <c r="F26" s="88"/>
      <c r="G26" s="88"/>
    </row>
    <row r="27" spans="1:7" ht="15" x14ac:dyDescent="0.2">
      <c r="A27" s="47" t="s">
        <v>39</v>
      </c>
    </row>
    <row r="28" spans="1:7" x14ac:dyDescent="0.2">
      <c r="A28" s="45" t="s">
        <v>40</v>
      </c>
    </row>
    <row r="29" spans="1:7" x14ac:dyDescent="0.2">
      <c r="A29" s="45" t="s">
        <v>41</v>
      </c>
    </row>
    <row r="30" spans="1:7" x14ac:dyDescent="0.2">
      <c r="A30" s="46"/>
    </row>
    <row r="31" spans="1:7" x14ac:dyDescent="0.2">
      <c r="A31" s="46"/>
    </row>
    <row r="32" spans="1:7" ht="15" x14ac:dyDescent="0.2">
      <c r="A32" s="47" t="s">
        <v>42</v>
      </c>
    </row>
    <row r="33" spans="1:1" x14ac:dyDescent="0.2">
      <c r="A33" s="45" t="s">
        <v>24</v>
      </c>
    </row>
    <row r="34" spans="1:1" x14ac:dyDescent="0.2">
      <c r="A34" s="45" t="s">
        <v>43</v>
      </c>
    </row>
    <row r="35" spans="1:1" x14ac:dyDescent="0.2">
      <c r="A35" s="45" t="s">
        <v>44</v>
      </c>
    </row>
    <row r="36" spans="1:1" x14ac:dyDescent="0.2">
      <c r="A36" s="48"/>
    </row>
    <row r="37" spans="1:1" ht="15" x14ac:dyDescent="0.2">
      <c r="A37" s="47" t="s">
        <v>45</v>
      </c>
    </row>
    <row r="38" spans="1:1" x14ac:dyDescent="0.2">
      <c r="A38" s="45" t="s">
        <v>26</v>
      </c>
    </row>
    <row r="39" spans="1:1" x14ac:dyDescent="0.2">
      <c r="A39" s="44" t="s">
        <v>46</v>
      </c>
    </row>
    <row r="40" spans="1:1" x14ac:dyDescent="0.2">
      <c r="A40" s="45" t="s">
        <v>47</v>
      </c>
    </row>
    <row r="41" spans="1:1" x14ac:dyDescent="0.2">
      <c r="A41" s="44" t="s">
        <v>48</v>
      </c>
    </row>
    <row r="42" spans="1:1" x14ac:dyDescent="0.2">
      <c r="A42" s="45" t="s">
        <v>49</v>
      </c>
    </row>
    <row r="43" spans="1:1" x14ac:dyDescent="0.2">
      <c r="A43" s="44" t="s">
        <v>50</v>
      </c>
    </row>
    <row r="44" spans="1:1" x14ac:dyDescent="0.2">
      <c r="A44" s="45" t="s">
        <v>51</v>
      </c>
    </row>
    <row r="45" spans="1:1" x14ac:dyDescent="0.2">
      <c r="A45" s="45" t="s">
        <v>52</v>
      </c>
    </row>
    <row r="46" spans="1:1" x14ac:dyDescent="0.2">
      <c r="A46" s="44" t="s">
        <v>53</v>
      </c>
    </row>
    <row r="47" spans="1:1" x14ac:dyDescent="0.2">
      <c r="A47" s="44" t="s">
        <v>54</v>
      </c>
    </row>
    <row r="48" spans="1:1" x14ac:dyDescent="0.2">
      <c r="A48" s="45" t="s">
        <v>55</v>
      </c>
    </row>
    <row r="49" spans="1:1" x14ac:dyDescent="0.2">
      <c r="A49" s="44" t="s">
        <v>56</v>
      </c>
    </row>
    <row r="50" spans="1:1" x14ac:dyDescent="0.2">
      <c r="A50" s="44" t="s">
        <v>57</v>
      </c>
    </row>
    <row r="51" spans="1:1" x14ac:dyDescent="0.2">
      <c r="A51" s="45" t="s">
        <v>58</v>
      </c>
    </row>
    <row r="52" spans="1:1" x14ac:dyDescent="0.2">
      <c r="A52" s="44" t="s">
        <v>59</v>
      </c>
    </row>
    <row r="53" spans="1:1" x14ac:dyDescent="0.2">
      <c r="A53" s="44" t="s">
        <v>60</v>
      </c>
    </row>
    <row r="54" spans="1:1" x14ac:dyDescent="0.2">
      <c r="A54" s="46"/>
    </row>
    <row r="55" spans="1:1" x14ac:dyDescent="0.2">
      <c r="A55" s="46"/>
    </row>
    <row r="56" spans="1:1" ht="15" x14ac:dyDescent="0.2">
      <c r="A56" s="47" t="s">
        <v>61</v>
      </c>
    </row>
    <row r="57" spans="1:1" x14ac:dyDescent="0.2">
      <c r="A57" s="49" t="s">
        <v>62</v>
      </c>
    </row>
    <row r="58" spans="1:1" x14ac:dyDescent="0.2">
      <c r="A58" s="49" t="s">
        <v>63</v>
      </c>
    </row>
    <row r="59" spans="1:1" ht="25.5" x14ac:dyDescent="0.2">
      <c r="A59" s="49" t="s">
        <v>64</v>
      </c>
    </row>
    <row r="60" spans="1:1" x14ac:dyDescent="0.2">
      <c r="A60" s="49" t="s">
        <v>65</v>
      </c>
    </row>
    <row r="61" spans="1:1" x14ac:dyDescent="0.2">
      <c r="A61" s="49" t="s">
        <v>66</v>
      </c>
    </row>
    <row r="62" spans="1:1" x14ac:dyDescent="0.2">
      <c r="A62" s="49" t="s">
        <v>67</v>
      </c>
    </row>
    <row r="63" spans="1:1" ht="25.5" x14ac:dyDescent="0.2">
      <c r="A63" s="49" t="s">
        <v>68</v>
      </c>
    </row>
    <row r="64" spans="1:1" x14ac:dyDescent="0.2">
      <c r="A64" s="49" t="s">
        <v>69</v>
      </c>
    </row>
    <row r="65" spans="1:1" x14ac:dyDescent="0.2">
      <c r="A65" s="49" t="s">
        <v>70</v>
      </c>
    </row>
    <row r="66" spans="1:1" x14ac:dyDescent="0.2">
      <c r="A66" s="49" t="s">
        <v>78</v>
      </c>
    </row>
    <row r="67" spans="1:1" ht="25.5" x14ac:dyDescent="0.2">
      <c r="A67" s="49" t="s">
        <v>71</v>
      </c>
    </row>
    <row r="68" spans="1:1" x14ac:dyDescent="0.2">
      <c r="A68" s="49" t="s">
        <v>72</v>
      </c>
    </row>
    <row r="69" spans="1:1" x14ac:dyDescent="0.2">
      <c r="A69" s="50"/>
    </row>
    <row r="70" spans="1:1" ht="13.5" thickBot="1" x14ac:dyDescent="0.25">
      <c r="A70" s="46"/>
    </row>
    <row r="71" spans="1:1" ht="15.75" thickBot="1" x14ac:dyDescent="0.25">
      <c r="A71" s="51" t="s">
        <v>73</v>
      </c>
    </row>
    <row r="72" spans="1:1" x14ac:dyDescent="0.2">
      <c r="A72" s="52" t="s">
        <v>74</v>
      </c>
    </row>
    <row r="73" spans="1:1" ht="13.5" thickBot="1" x14ac:dyDescent="0.25">
      <c r="A73" s="53" t="s">
        <v>75</v>
      </c>
    </row>
    <row r="74" spans="1:1" x14ac:dyDescent="0.2">
      <c r="A74" s="46"/>
    </row>
    <row r="75" spans="1:1" ht="13.5" thickBot="1" x14ac:dyDescent="0.25">
      <c r="A75" s="46"/>
    </row>
    <row r="76" spans="1:1" ht="15.75" thickBot="1" x14ac:dyDescent="0.25">
      <c r="A76" s="51" t="s">
        <v>76</v>
      </c>
    </row>
    <row r="77" spans="1:1" x14ac:dyDescent="0.2">
      <c r="A77" s="54">
        <v>1</v>
      </c>
    </row>
    <row r="78" spans="1:1" x14ac:dyDescent="0.2">
      <c r="A78" s="55">
        <v>2</v>
      </c>
    </row>
    <row r="79" spans="1:1" x14ac:dyDescent="0.2">
      <c r="A79" s="55">
        <v>3</v>
      </c>
    </row>
    <row r="80" spans="1:1" x14ac:dyDescent="0.2">
      <c r="A80" s="55">
        <v>4</v>
      </c>
    </row>
    <row r="81" spans="1:1" x14ac:dyDescent="0.2">
      <c r="A81" s="55">
        <v>5</v>
      </c>
    </row>
    <row r="82" spans="1:1" x14ac:dyDescent="0.2">
      <c r="A82" s="55">
        <v>6</v>
      </c>
    </row>
    <row r="83" spans="1:1" x14ac:dyDescent="0.2">
      <c r="A83" s="55">
        <v>7</v>
      </c>
    </row>
    <row r="84" spans="1:1" x14ac:dyDescent="0.2">
      <c r="A84" s="55">
        <v>8</v>
      </c>
    </row>
    <row r="85" spans="1:1" x14ac:dyDescent="0.2">
      <c r="A85" s="55">
        <v>9</v>
      </c>
    </row>
    <row r="86" spans="1:1" x14ac:dyDescent="0.2">
      <c r="A86" s="55">
        <v>10</v>
      </c>
    </row>
    <row r="87" spans="1:1" x14ac:dyDescent="0.2">
      <c r="A87" s="55">
        <v>11</v>
      </c>
    </row>
    <row r="88" spans="1:1" x14ac:dyDescent="0.2">
      <c r="A88" s="55">
        <v>12</v>
      </c>
    </row>
    <row r="89" spans="1:1" x14ac:dyDescent="0.2">
      <c r="A89" s="55">
        <v>13</v>
      </c>
    </row>
    <row r="90" spans="1:1" x14ac:dyDescent="0.2">
      <c r="A90" s="55">
        <v>14</v>
      </c>
    </row>
    <row r="91" spans="1:1" x14ac:dyDescent="0.2">
      <c r="A91" s="55">
        <v>15</v>
      </c>
    </row>
    <row r="92" spans="1:1" x14ac:dyDescent="0.2">
      <c r="A92" s="55">
        <v>16</v>
      </c>
    </row>
    <row r="93" spans="1:1" x14ac:dyDescent="0.2">
      <c r="A93" s="55">
        <v>17</v>
      </c>
    </row>
    <row r="94" spans="1:1" x14ac:dyDescent="0.2">
      <c r="A94" s="55">
        <v>18</v>
      </c>
    </row>
    <row r="95" spans="1:1" x14ac:dyDescent="0.2">
      <c r="A95" s="55">
        <v>19</v>
      </c>
    </row>
    <row r="96" spans="1:1" x14ac:dyDescent="0.2">
      <c r="A96" s="55">
        <v>20</v>
      </c>
    </row>
    <row r="97" spans="1:1" x14ac:dyDescent="0.2">
      <c r="A97" s="46"/>
    </row>
    <row r="98" spans="1:1" ht="13.5" thickBot="1" x14ac:dyDescent="0.25">
      <c r="A98" s="46"/>
    </row>
    <row r="99" spans="1:1" ht="15" x14ac:dyDescent="0.2">
      <c r="A99" s="51" t="s">
        <v>77</v>
      </c>
    </row>
    <row r="100" spans="1:1" x14ac:dyDescent="0.2">
      <c r="A100" s="56">
        <v>0.05</v>
      </c>
    </row>
    <row r="101" spans="1:1" x14ac:dyDescent="0.2">
      <c r="A101" s="56">
        <v>0.1</v>
      </c>
    </row>
    <row r="102" spans="1:1" x14ac:dyDescent="0.2">
      <c r="A102" s="56">
        <v>0.15</v>
      </c>
    </row>
    <row r="103" spans="1:1" x14ac:dyDescent="0.2">
      <c r="A103" s="56">
        <v>0.2</v>
      </c>
    </row>
    <row r="104" spans="1:1" x14ac:dyDescent="0.2">
      <c r="A104" s="56">
        <v>0.25</v>
      </c>
    </row>
    <row r="105" spans="1:1" x14ac:dyDescent="0.2">
      <c r="A105" s="56">
        <v>0.3</v>
      </c>
    </row>
    <row r="106" spans="1:1" x14ac:dyDescent="0.2">
      <c r="A106" s="57">
        <v>0.35</v>
      </c>
    </row>
    <row r="107" spans="1:1" x14ac:dyDescent="0.2">
      <c r="A107" s="57">
        <v>0.4</v>
      </c>
    </row>
    <row r="108" spans="1:1" x14ac:dyDescent="0.2">
      <c r="A108" s="57">
        <v>0.45</v>
      </c>
    </row>
    <row r="109" spans="1:1" x14ac:dyDescent="0.2">
      <c r="A109" s="57">
        <v>0.5</v>
      </c>
    </row>
    <row r="110" spans="1:1" x14ac:dyDescent="0.2">
      <c r="A110" s="57">
        <v>0.55000000000000004</v>
      </c>
    </row>
    <row r="111" spans="1:1" x14ac:dyDescent="0.2">
      <c r="A111" s="57">
        <v>0.6</v>
      </c>
    </row>
    <row r="112" spans="1:1" x14ac:dyDescent="0.2">
      <c r="A112" s="57">
        <v>0.65</v>
      </c>
    </row>
    <row r="113" spans="1:1" x14ac:dyDescent="0.2">
      <c r="A113" s="57">
        <v>0.7</v>
      </c>
    </row>
    <row r="114" spans="1:1" x14ac:dyDescent="0.2">
      <c r="A114" s="57">
        <v>0.75</v>
      </c>
    </row>
    <row r="115" spans="1:1" x14ac:dyDescent="0.2">
      <c r="A115" s="57">
        <v>0.8</v>
      </c>
    </row>
    <row r="116" spans="1:1" x14ac:dyDescent="0.2">
      <c r="A116" s="57">
        <v>0.85</v>
      </c>
    </row>
    <row r="117" spans="1:1" x14ac:dyDescent="0.2">
      <c r="A117" s="57">
        <v>0.9</v>
      </c>
    </row>
    <row r="118" spans="1:1" x14ac:dyDescent="0.2">
      <c r="A118" s="57">
        <v>0.95</v>
      </c>
    </row>
  </sheetData>
  <sortState xmlns:xlrd2="http://schemas.microsoft.com/office/spreadsheetml/2017/richdata2" ref="A3:A25">
    <sortCondition ref="A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6DA5AE801F894D94291303D1D210AA" ma:contentTypeVersion="12" ma:contentTypeDescription="Create a new document." ma:contentTypeScope="" ma:versionID="dec972d861d231b26a9603c3b3ddba5f">
  <xsd:schema xmlns:xsd="http://www.w3.org/2001/XMLSchema" xmlns:xs="http://www.w3.org/2001/XMLSchema" xmlns:p="http://schemas.microsoft.com/office/2006/metadata/properties" xmlns:ns2="c51fca8b-e82c-4116-bfb0-1c754382d374" xmlns:ns3="23aea937-08d9-4d8f-b243-802b9d5a1cae" targetNamespace="http://schemas.microsoft.com/office/2006/metadata/properties" ma:root="true" ma:fieldsID="d7e6c468f9a5a51db330a1967efb81b4" ns2:_="" ns3:_="">
    <xsd:import namespace="c51fca8b-e82c-4116-bfb0-1c754382d374"/>
    <xsd:import namespace="23aea937-08d9-4d8f-b243-802b9d5a1ca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1fca8b-e82c-4116-bfb0-1c754382d37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ea937-08d9-4d8f-b243-802b9d5a1c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A1EDF8-1EB5-408F-B08E-DE186C528F58}"/>
</file>

<file path=customXml/itemProps2.xml><?xml version="1.0" encoding="utf-8"?>
<ds:datastoreItem xmlns:ds="http://schemas.openxmlformats.org/officeDocument/2006/customXml" ds:itemID="{8529979C-9A02-4C4D-B94E-13C3700C79F9}"/>
</file>

<file path=customXml/itemProps3.xml><?xml version="1.0" encoding="utf-8"?>
<ds:datastoreItem xmlns:ds="http://schemas.openxmlformats.org/officeDocument/2006/customXml" ds:itemID="{12F8375B-DE1E-4D42-B809-5FFF87D48B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8</vt:i4>
      </vt:variant>
    </vt:vector>
  </HeadingPairs>
  <TitlesOfParts>
    <vt:vector size="10" baseType="lpstr">
      <vt:lpstr>PLANILLA DE RENDICION</vt:lpstr>
      <vt:lpstr>MATRIZ</vt:lpstr>
      <vt:lpstr>'PLANILLA DE RENDICION'!Área_de_impresión</vt:lpstr>
      <vt:lpstr>COF</vt:lpstr>
      <vt:lpstr>DOC_TRIB</vt:lpstr>
      <vt:lpstr>GASTOS</vt:lpstr>
      <vt:lpstr>MONEDAS</vt:lpstr>
      <vt:lpstr>N°_ACT</vt:lpstr>
      <vt:lpstr>PERSONA</vt:lpstr>
      <vt:lpstr>TIPO_ACT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FERNANDEZ FRIEDLI</dc:creator>
  <cp:lastModifiedBy>TERESITA DE JESUS MUÑOZ</cp:lastModifiedBy>
  <cp:lastPrinted>2019-03-15T18:44:43Z</cp:lastPrinted>
  <dcterms:created xsi:type="dcterms:W3CDTF">2019-01-31T18:58:12Z</dcterms:created>
  <dcterms:modified xsi:type="dcterms:W3CDTF">2021-02-09T15:08:50Z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0x010100E96DA5AE801F894D94291303D1D210AA</vt:lpwstr>
  </property>
</Properties>
</file>